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hayleyg/Desktop/"/>
    </mc:Choice>
  </mc:AlternateContent>
  <xr:revisionPtr revIDLastSave="0" documentId="13_ncr:1_{4D33D989-1091-2842-8647-170B873CBBF6}" xr6:coauthVersionLast="45" xr6:coauthVersionMax="45" xr10:uidLastSave="{00000000-0000-0000-0000-000000000000}"/>
  <bookViews>
    <workbookView xWindow="-38400" yWindow="-12740" windowWidth="38400" windowHeight="24000" xr2:uid="{B41E12AE-95E6-234C-A2D7-C99A4643E17F}"/>
  </bookViews>
  <sheets>
    <sheet name="Inventory - Awaiting Shipment" sheetId="2" r:id="rId1"/>
    <sheet name="Inventory - Arrived" sheetId="3" r:id="rId2"/>
    <sheet name="Shipping Providers" sheetId="1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43" i="2" l="1"/>
  <c r="G44" i="2"/>
  <c r="G42" i="2"/>
  <c r="G41" i="2"/>
  <c r="G40" i="2"/>
  <c r="G39" i="2"/>
  <c r="G38" i="2"/>
  <c r="G37" i="2"/>
  <c r="G36" i="2"/>
  <c r="G35" i="2"/>
  <c r="G34" i="2"/>
  <c r="G33" i="2"/>
</calcChain>
</file>

<file path=xl/sharedStrings.xml><?xml version="1.0" encoding="utf-8"?>
<sst xmlns="http://schemas.openxmlformats.org/spreadsheetml/2006/main" count="443" uniqueCount="172">
  <si>
    <t>Name</t>
  </si>
  <si>
    <t>Location</t>
  </si>
  <si>
    <t>Shipping Radius</t>
  </si>
  <si>
    <t>Item Number</t>
  </si>
  <si>
    <t>Point of Purchase</t>
  </si>
  <si>
    <t>Shipping Quotes</t>
  </si>
  <si>
    <t>Tracking Number</t>
  </si>
  <si>
    <t>Shipping Deadline</t>
  </si>
  <si>
    <t>Description</t>
  </si>
  <si>
    <t>Photos?</t>
  </si>
  <si>
    <t>Website?</t>
  </si>
  <si>
    <t>Socials?</t>
  </si>
  <si>
    <t>Projected Arrival</t>
  </si>
  <si>
    <t>Shipping Provider</t>
  </si>
  <si>
    <t>Photo</t>
  </si>
  <si>
    <t>Confirmed Receipt</t>
  </si>
  <si>
    <t>Condition</t>
  </si>
  <si>
    <t>Repairs Needed</t>
  </si>
  <si>
    <t xml:space="preserve">Repairs </t>
  </si>
  <si>
    <t>Purchase Contact</t>
  </si>
  <si>
    <t>Pickup Instructions</t>
  </si>
  <si>
    <t>MCM Large Pottery Vase by Aldo Londi for Bitossi</t>
  </si>
  <si>
    <t>Purchase Price</t>
  </si>
  <si>
    <t>Purchase Date</t>
  </si>
  <si>
    <t>Taylor Auction House</t>
  </si>
  <si>
    <t>Opie Chapman
512-968-0670</t>
  </si>
  <si>
    <t>Taylor, TX</t>
  </si>
  <si>
    <t>None - Opie said to keep in contact and he can hold as long as we need</t>
  </si>
  <si>
    <t>By appointment only</t>
  </si>
  <si>
    <t>Pickup Address</t>
  </si>
  <si>
    <t>Large Chrome Lamp</t>
  </si>
  <si>
    <t>Lot#</t>
  </si>
  <si>
    <t>Marble Top Coffee Table</t>
  </si>
  <si>
    <t>Dimensions / Item Specs</t>
  </si>
  <si>
    <t>30 in x 18 in</t>
  </si>
  <si>
    <t>Hill Auction Gallery</t>
  </si>
  <si>
    <t>Sunrise, FL</t>
  </si>
  <si>
    <t>Hill Auction Gallery
7824 NW 44th Street
Sunrise, FL 33351</t>
  </si>
  <si>
    <t>954-741-7164</t>
  </si>
  <si>
    <t>First Class Shipping Center</t>
  </si>
  <si>
    <t>Shipping Price</t>
  </si>
  <si>
    <t>Contact</t>
  </si>
  <si>
    <t>Patrick &amp; Marcy Baron
(754) 800-7674
(954) 314-7618</t>
  </si>
  <si>
    <t>3848 N. University Drive
Sunrise, FL 33351</t>
  </si>
  <si>
    <t>Mid Century Modern Lucite Chandelier</t>
  </si>
  <si>
    <t>DejaVu Estate Sales &amp; Auctions</t>
  </si>
  <si>
    <t>10/6/20 @ 5PM
Late Fee = $25/day</t>
  </si>
  <si>
    <t>Palm Beach Gardens, FL</t>
  </si>
  <si>
    <t>Third party shipping required</t>
  </si>
  <si>
    <t>DejaVu Estate Sales &amp; Auctions
4086 PGA Blvd.
Palm Beach Gardens, FL 33410</t>
  </si>
  <si>
    <t>24 in x 16 in</t>
  </si>
  <si>
    <t>Reached out to First Class Shipping Center, have not received response</t>
  </si>
  <si>
    <t>18 1/2 in height, 4 in diameter</t>
  </si>
  <si>
    <t>New Haven Auctions</t>
  </si>
  <si>
    <t>(561) 225-1950
dejavuestates@aol.com</t>
  </si>
  <si>
    <t>Fred Giampietro
info@newhavenauctions.com
(475) 234-5120</t>
  </si>
  <si>
    <t>10/20/20
Late Fee = $5/day</t>
  </si>
  <si>
    <t>New Haven, CT</t>
  </si>
  <si>
    <t>By appointment only
Closed 10/12</t>
  </si>
  <si>
    <t>New Haven Auctions
315 Peck Street, Building 4
New Haven, CT  06513</t>
  </si>
  <si>
    <t>AarowExpress</t>
  </si>
  <si>
    <t>aarowexpress@gmail.com</t>
  </si>
  <si>
    <t>28 St. Johns Place
Freeport, NY 11520</t>
  </si>
  <si>
    <t>2 Woodard Brutalist Sun Fiberglass Outdoor Chairs</t>
  </si>
  <si>
    <t>H 34", W 24-1/2"</t>
  </si>
  <si>
    <t>Norman Ives 4 Signed Silkscreen Prints</t>
  </si>
  <si>
    <t>H 7-1/8", W 7-1/8"
H 7-7/8", W 7-7/8"
H 7-7/8", W 7-7/8"
H 11", W 7-7/8"</t>
  </si>
  <si>
    <t>Pair of Interesting Mid-Century Lamps</t>
  </si>
  <si>
    <t>Dia approx 8-1/2"</t>
  </si>
  <si>
    <t>Tri-level Mirrored Coffee Table (Mid Century)</t>
  </si>
  <si>
    <t>Vallot Auctioneers</t>
  </si>
  <si>
    <t>(401) 273-1618
vallotsauctioneer@gmail.com</t>
  </si>
  <si>
    <t>Providence, RI</t>
  </si>
  <si>
    <t>Call or email to make an appointment. Open M-F</t>
  </si>
  <si>
    <t>Vallots Auctioneer
1155 Westminster Street
Providence, RI 02909</t>
  </si>
  <si>
    <t>24 x 16 inches</t>
  </si>
  <si>
    <t>Sobel Network Shipping Co.</t>
  </si>
  <si>
    <t>Brian C. Wills
brianw@sobelnet.com
888-670-4191
718-791-3666</t>
  </si>
  <si>
    <t>100 NORTH CENTRE AVENUE
SUITE#302
ROCKVILLE CENTRE, NY 11570</t>
  </si>
  <si>
    <t>Jim Nickel (American, 20th Century)</t>
  </si>
  <si>
    <t>58 x 30 x 6 inches</t>
  </si>
  <si>
    <t>Earl Hubbard (American, 1924 - 2003)</t>
  </si>
  <si>
    <t>43 x 35 in. (sight) Framed</t>
  </si>
  <si>
    <t>Experimental Vase (American, 20th Century)</t>
  </si>
  <si>
    <t>5 x 4 1/2 in</t>
  </si>
  <si>
    <t>Mark Kostabi (American, born 1960)</t>
  </si>
  <si>
    <t>8 x 8 in</t>
  </si>
  <si>
    <t>Frank Ligtelijn (Dutch, 1933 - 1966)</t>
  </si>
  <si>
    <t>48 x 12 in</t>
  </si>
  <si>
    <t>Per Lutken (Danish, 1916 - 1998)</t>
  </si>
  <si>
    <t>5 1/2 H</t>
  </si>
  <si>
    <t>John Bergen (Canadian, 20th Century)</t>
  </si>
  <si>
    <t>15.5 inches (d) x 2 inches (h)</t>
  </si>
  <si>
    <t>Gilbert &amp; George (British, 20th Century)</t>
  </si>
  <si>
    <t>16 x 9 inches</t>
  </si>
  <si>
    <t>Ryosuke Cohen (Mail Art Collective) (Japanese, B 1948)</t>
  </si>
  <si>
    <t>16.25 x 11.5 inches</t>
  </si>
  <si>
    <t>Oriental Carpet (China Export, 19th Century)</t>
  </si>
  <si>
    <t>11 x 11 ft.</t>
  </si>
  <si>
    <t>Oriental Rug (Vintage)</t>
  </si>
  <si>
    <t>111 x 71 in</t>
  </si>
  <si>
    <t>Manolis Calliyannis (Greek, 1923 - 2010)</t>
  </si>
  <si>
    <t>11 3/4 x 15 3/4 inches</t>
  </si>
  <si>
    <t>Kilim (Eastern Europe, Mid Century)</t>
  </si>
  <si>
    <t>32 x 18 inches</t>
  </si>
  <si>
    <t>Kilim (Eastern European, Mid Century)</t>
  </si>
  <si>
    <t>38 x 27 1/2 inches</t>
  </si>
  <si>
    <t>Andrew Molleur (American, 20th Century)</t>
  </si>
  <si>
    <t>2 Items:
8 3/4 x 4 inches
4 1/4 x 7 1/4 inches</t>
  </si>
  <si>
    <t>Henry Massonnet (French, 1922 - 2005)</t>
  </si>
  <si>
    <t>17 1/4 x 12 inches</t>
  </si>
  <si>
    <t>Philippe Starck (French, Born 1949)</t>
  </si>
  <si>
    <t>Jennifer Dickson (SA/Canadian, Born 1936)</t>
  </si>
  <si>
    <t>28 3/4 x 22 inches</t>
  </si>
  <si>
    <t>17 x 11.75 inches</t>
  </si>
  <si>
    <t>Artist Unidentified (20th Century)</t>
  </si>
  <si>
    <t>1/10". 17 x 16 inches</t>
  </si>
  <si>
    <t>Rosemonde Nairac (German, Born 1938)</t>
  </si>
  <si>
    <t>8 3/4 inches</t>
  </si>
  <si>
    <t>Silk (Part) Dhurrie Rug (20th Century)</t>
  </si>
  <si>
    <t>106 x 74 1/2 inches</t>
  </si>
  <si>
    <t>Patrick L. Dougherty (American, 20th Century)</t>
  </si>
  <si>
    <t>18 1/4 x 14 5/8' x 2 inches</t>
  </si>
  <si>
    <t>Deborah Oropallo (American, Born 1954)</t>
  </si>
  <si>
    <t>45 x 40 1/4 x 2 1/4 in</t>
  </si>
  <si>
    <t xml:space="preserve">10/9 - Followed up with Sobel Network Shipping Co. </t>
  </si>
  <si>
    <t>Signed JMB Mixed Media Painting on Thick Cardboard</t>
  </si>
  <si>
    <t>Estate Collection Auctioneer</t>
  </si>
  <si>
    <t>10/19/20
Late Fee = $10/day
Abandoned after 11/3/20</t>
  </si>
  <si>
    <t>(772) 777-2065
Anvicocollection@gmail.com</t>
  </si>
  <si>
    <t>Port Saint Lucie, FL</t>
  </si>
  <si>
    <t>Not provided - reached out to Auction house. Phone number doesn't work, sent email.</t>
  </si>
  <si>
    <t>Estate Collection Auctioneer
152 SE Prima Vista Blvd
Port Saint Lucie, FL 34983</t>
  </si>
  <si>
    <t>4x6 inches.</t>
  </si>
  <si>
    <t>Neo Expressionist Painting Drawing</t>
  </si>
  <si>
    <t>9130A</t>
  </si>
  <si>
    <t>11 3/4 x 16 1/2  In</t>
  </si>
  <si>
    <t>New York Expressionist Painting Mixed Media</t>
  </si>
  <si>
    <t>11 3/4 x 15 inches</t>
  </si>
  <si>
    <t>9406A</t>
  </si>
  <si>
    <t>4x6 inches</t>
  </si>
  <si>
    <t>Signed Andy Warhol Mixed Media on Paper</t>
  </si>
  <si>
    <t>9494A</t>
  </si>
  <si>
    <t>12 1/2 x 8 1/2 inches</t>
  </si>
  <si>
    <t>Marc Chagall Russian Avant Garde Expressionism Surreali</t>
  </si>
  <si>
    <t>8 x 10 Inches</t>
  </si>
  <si>
    <t>Samo Crown Expressionist Painting Mixed media on Tick P</t>
  </si>
  <si>
    <t>8 x 11 1/2 inches</t>
  </si>
  <si>
    <t>Painting on UK PG tips Box Cardboard</t>
  </si>
  <si>
    <t>11 1/2 x 15 3/4 inches</t>
  </si>
  <si>
    <t>Abstract Picasso Woman Drawing Portrait.</t>
  </si>
  <si>
    <t>Pop Art Lithograph Print Wall Street Art Print Monopoly</t>
  </si>
  <si>
    <t>11 3/4 x 16 1/2 inches</t>
  </si>
  <si>
    <t>14x17</t>
  </si>
  <si>
    <t>Huge Orthoceras Tower</t>
  </si>
  <si>
    <t>Dimensions &amp; Specs</t>
  </si>
  <si>
    <t xml:space="preserve">18.6 LB
Height = 20.5 in </t>
  </si>
  <si>
    <t>0143B</t>
  </si>
  <si>
    <t>Spanish Constructivist Modernist Wood Sculpture</t>
  </si>
  <si>
    <t>Clark's Auction Company</t>
  </si>
  <si>
    <t xml:space="preserve"> Spoke on 10/9 - he doesn't mind holding items and is willing to work with us.  </t>
  </si>
  <si>
    <t>Hayley &amp; John picking up, left a message on 10/9 to see if he can do weekend pickup</t>
  </si>
  <si>
    <t>(831) 706-8776
info@clarksauctions.com</t>
  </si>
  <si>
    <t>Scotts Valley, CA</t>
  </si>
  <si>
    <t>Shipping handled in-house</t>
  </si>
  <si>
    <t>Clark's Auction Company
103 Whispering Pines Drive
Unit D
Scotts Valley, CA  95066</t>
  </si>
  <si>
    <t>Shipping Saint will send shipping instructions</t>
  </si>
  <si>
    <t>5.75 in. X 5.5 in. X 2.25 in</t>
  </si>
  <si>
    <t>Abstract Figures, Ronald Satok, Mixed Media</t>
  </si>
  <si>
    <t>24.625 x 36.75 x .5</t>
  </si>
  <si>
    <t>Two Women, Cristina Galvez</t>
  </si>
  <si>
    <t>36 x 30 x 1.5 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</si>
</sst>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8" formatCode="&quot;$&quot;#,##0.00_);[Red]\(&quot;$&quot;#,##0.00\)"/>
    <numFmt numFmtId="44" formatCode="_(&quot;$&quot;* #,##0.00_);_(&quot;$&quot;* \(#,##0.00\);_(&quot;$&quot;* &quot;-&quot;??_);_(@_)"/>
    <numFmt numFmtId="166" formatCode="0000"/>
  </numFmts>
  <fonts count="4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44" fontId="3" fillId="0" borderId="0" applyFont="0" applyFill="0" applyBorder="0" applyAlignment="0" applyProtection="0"/>
  </cellStyleXfs>
  <cellXfs count="15">
    <xf numFmtId="0" fontId="0" fillId="0" borderId="0" xfId="0"/>
    <xf numFmtId="0" fontId="1" fillId="0" borderId="0" xfId="0" applyFont="1" applyAlignment="1">
      <alignment horizontal="center"/>
    </xf>
    <xf numFmtId="0" fontId="2" fillId="0" borderId="0" xfId="1"/>
    <xf numFmtId="0" fontId="0" fillId="0" borderId="0" xfId="0" applyAlignment="1">
      <alignment wrapText="1"/>
    </xf>
    <xf numFmtId="0" fontId="1" fillId="0" borderId="0" xfId="0" applyFont="1" applyAlignment="1">
      <alignment horizontal="center" wrapText="1"/>
    </xf>
    <xf numFmtId="8" fontId="0" fillId="0" borderId="0" xfId="0" applyNumberFormat="1" applyAlignment="1">
      <alignment wrapText="1"/>
    </xf>
    <xf numFmtId="14" fontId="0" fillId="0" borderId="0" xfId="0" applyNumberFormat="1" applyAlignment="1">
      <alignment horizontal="center" wrapText="1"/>
    </xf>
    <xf numFmtId="0" fontId="0" fillId="0" borderId="0" xfId="0" applyAlignment="1">
      <alignment horizontal="center" wrapText="1"/>
    </xf>
    <xf numFmtId="166" fontId="0" fillId="0" borderId="0" xfId="0" applyNumberFormat="1" applyAlignment="1">
      <alignment wrapText="1"/>
    </xf>
    <xf numFmtId="0" fontId="0" fillId="0" borderId="0" xfId="0" applyAlignment="1">
      <alignment horizontal="left" wrapText="1"/>
    </xf>
    <xf numFmtId="0" fontId="2" fillId="0" borderId="0" xfId="1" applyAlignment="1">
      <alignment wrapText="1"/>
    </xf>
    <xf numFmtId="166" fontId="1" fillId="0" borderId="0" xfId="0" applyNumberFormat="1" applyFont="1" applyAlignment="1">
      <alignment horizontal="center" wrapText="1"/>
    </xf>
    <xf numFmtId="44" fontId="1" fillId="0" borderId="0" xfId="2" applyFont="1" applyAlignment="1">
      <alignment horizontal="center" wrapText="1"/>
    </xf>
    <xf numFmtId="44" fontId="0" fillId="0" borderId="0" xfId="2" applyFont="1" applyAlignment="1">
      <alignment horizontal="center" wrapText="1"/>
    </xf>
    <xf numFmtId="166" fontId="0" fillId="0" borderId="0" xfId="0" applyNumberFormat="1" applyAlignment="1">
      <alignment horizontal="right" wrapText="1"/>
    </xf>
  </cellXfs>
  <cellStyles count="3">
    <cellStyle name="Currency" xfId="2" builtinId="4"/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23092</xdr:colOff>
      <xdr:row>3</xdr:row>
      <xdr:rowOff>23091</xdr:rowOff>
    </xdr:from>
    <xdr:to>
      <xdr:col>3</xdr:col>
      <xdr:colOff>9145</xdr:colOff>
      <xdr:row>3</xdr:row>
      <xdr:rowOff>1458699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B9E947-2635-674B-B26A-39908C059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8637" y="1535546"/>
          <a:ext cx="1914144" cy="1435608"/>
        </a:xfrm>
        <a:prstGeom prst="rect">
          <a:avLst/>
        </a:prstGeom>
      </xdr:spPr>
    </xdr:pic>
    <xdr:clientData/>
  </xdr:twoCellAnchor>
  <xdr:twoCellAnchor>
    <xdr:from>
      <xdr:col>2</xdr:col>
      <xdr:colOff>461818</xdr:colOff>
      <xdr:row>4</xdr:row>
      <xdr:rowOff>11544</xdr:rowOff>
    </xdr:from>
    <xdr:to>
      <xdr:col>2</xdr:col>
      <xdr:colOff>1561193</xdr:colOff>
      <xdr:row>4</xdr:row>
      <xdr:rowOff>1895208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ABE84C-73D8-C640-9DD2-C3BA3F866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363" y="2874817"/>
          <a:ext cx="1099375" cy="1883664"/>
        </a:xfrm>
        <a:prstGeom prst="rect">
          <a:avLst/>
        </a:prstGeom>
      </xdr:spPr>
    </xdr:pic>
    <xdr:clientData/>
  </xdr:twoCellAnchor>
  <xdr:twoCellAnchor>
    <xdr:from>
      <xdr:col>2</xdr:col>
      <xdr:colOff>46182</xdr:colOff>
      <xdr:row>5</xdr:row>
      <xdr:rowOff>34637</xdr:rowOff>
    </xdr:from>
    <xdr:to>
      <xdr:col>2</xdr:col>
      <xdr:colOff>2003999</xdr:colOff>
      <xdr:row>6</xdr:row>
      <xdr:rowOff>2494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F519B9-CABA-604B-AACE-511695C0F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1727" y="4814455"/>
          <a:ext cx="1957817" cy="1353312"/>
        </a:xfrm>
        <a:prstGeom prst="rect">
          <a:avLst/>
        </a:prstGeom>
      </xdr:spPr>
    </xdr:pic>
    <xdr:clientData/>
  </xdr:twoCellAnchor>
  <xdr:twoCellAnchor>
    <xdr:from>
      <xdr:col>2</xdr:col>
      <xdr:colOff>138546</xdr:colOff>
      <xdr:row>6</xdr:row>
      <xdr:rowOff>46181</xdr:rowOff>
    </xdr:from>
    <xdr:to>
      <xdr:col>2</xdr:col>
      <xdr:colOff>1897362</xdr:colOff>
      <xdr:row>6</xdr:row>
      <xdr:rowOff>1847549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8878B18-E915-454F-A0CD-ABD03503F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4091" y="6211454"/>
          <a:ext cx="1758816" cy="1801368"/>
        </a:xfrm>
        <a:prstGeom prst="rect">
          <a:avLst/>
        </a:prstGeom>
      </xdr:spPr>
    </xdr:pic>
    <xdr:clientData/>
  </xdr:twoCellAnchor>
  <xdr:twoCellAnchor>
    <xdr:from>
      <xdr:col>2</xdr:col>
      <xdr:colOff>34636</xdr:colOff>
      <xdr:row>7</xdr:row>
      <xdr:rowOff>103909</xdr:rowOff>
    </xdr:from>
    <xdr:to>
      <xdr:col>2</xdr:col>
      <xdr:colOff>2005200</xdr:colOff>
      <xdr:row>7</xdr:row>
      <xdr:rowOff>1237765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4D482F-11C4-E54B-9F67-2014D38DF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0181" y="8151091"/>
          <a:ext cx="1970564" cy="1133856"/>
        </a:xfrm>
        <a:prstGeom prst="rect">
          <a:avLst/>
        </a:prstGeom>
      </xdr:spPr>
    </xdr:pic>
    <xdr:clientData/>
  </xdr:twoCellAnchor>
  <xdr:twoCellAnchor>
    <xdr:from>
      <xdr:col>2</xdr:col>
      <xdr:colOff>23091</xdr:colOff>
      <xdr:row>8</xdr:row>
      <xdr:rowOff>196273</xdr:rowOff>
    </xdr:from>
    <xdr:to>
      <xdr:col>2</xdr:col>
      <xdr:colOff>2012300</xdr:colOff>
      <xdr:row>8</xdr:row>
      <xdr:rowOff>1302697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161A568-92C5-CF49-8D97-C01516EEE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8636" y="9594273"/>
          <a:ext cx="1989209" cy="1106424"/>
        </a:xfrm>
        <a:prstGeom prst="rect">
          <a:avLst/>
        </a:prstGeom>
      </xdr:spPr>
    </xdr:pic>
    <xdr:clientData/>
  </xdr:twoCellAnchor>
  <xdr:twoCellAnchor>
    <xdr:from>
      <xdr:col>2</xdr:col>
      <xdr:colOff>115454</xdr:colOff>
      <xdr:row>9</xdr:row>
      <xdr:rowOff>69273</xdr:rowOff>
    </xdr:from>
    <xdr:to>
      <xdr:col>2</xdr:col>
      <xdr:colOff>1881909</xdr:colOff>
      <xdr:row>9</xdr:row>
      <xdr:rowOff>1273509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E052866-A34E-BB48-A4B9-7CB199D7D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0999" y="10841182"/>
          <a:ext cx="1766455" cy="1204236"/>
        </a:xfrm>
        <a:prstGeom prst="rect">
          <a:avLst/>
        </a:prstGeom>
      </xdr:spPr>
    </xdr:pic>
    <xdr:clientData/>
  </xdr:twoCellAnchor>
  <xdr:twoCellAnchor>
    <xdr:from>
      <xdr:col>2</xdr:col>
      <xdr:colOff>161637</xdr:colOff>
      <xdr:row>10</xdr:row>
      <xdr:rowOff>46183</xdr:rowOff>
    </xdr:from>
    <xdr:to>
      <xdr:col>2</xdr:col>
      <xdr:colOff>1906598</xdr:colOff>
      <xdr:row>10</xdr:row>
      <xdr:rowOff>2176735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967F74-B93A-CB44-9663-1F770B1F5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7182" y="12111183"/>
          <a:ext cx="1744961" cy="2130552"/>
        </a:xfrm>
        <a:prstGeom prst="rect">
          <a:avLst/>
        </a:prstGeom>
      </xdr:spPr>
    </xdr:pic>
    <xdr:clientData/>
  </xdr:twoCellAnchor>
  <xdr:twoCellAnchor>
    <xdr:from>
      <xdr:col>2</xdr:col>
      <xdr:colOff>254003</xdr:colOff>
      <xdr:row>11</xdr:row>
      <xdr:rowOff>46182</xdr:rowOff>
    </xdr:from>
    <xdr:to>
      <xdr:col>2</xdr:col>
      <xdr:colOff>1711346</xdr:colOff>
      <xdr:row>11</xdr:row>
      <xdr:rowOff>1682958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1A39A1B-C2F9-1046-822F-FF751D5C9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9548" y="14293273"/>
          <a:ext cx="1457343" cy="1636776"/>
        </a:xfrm>
        <a:prstGeom prst="rect">
          <a:avLst/>
        </a:prstGeom>
      </xdr:spPr>
    </xdr:pic>
    <xdr:clientData/>
  </xdr:twoCellAnchor>
  <xdr:twoCellAnchor>
    <xdr:from>
      <xdr:col>2</xdr:col>
      <xdr:colOff>103908</xdr:colOff>
      <xdr:row>11</xdr:row>
      <xdr:rowOff>1720272</xdr:rowOff>
    </xdr:from>
    <xdr:to>
      <xdr:col>2</xdr:col>
      <xdr:colOff>2001468</xdr:colOff>
      <xdr:row>12</xdr:row>
      <xdr:rowOff>1920239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3AC6854-7601-3647-8538-9BE91B338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9453" y="15967363"/>
          <a:ext cx="1897560" cy="1920240"/>
        </a:xfrm>
        <a:prstGeom prst="rect">
          <a:avLst/>
        </a:prstGeom>
      </xdr:spPr>
    </xdr:pic>
    <xdr:clientData/>
  </xdr:twoCellAnchor>
  <xdr:twoCellAnchor>
    <xdr:from>
      <xdr:col>2</xdr:col>
      <xdr:colOff>669637</xdr:colOff>
      <xdr:row>13</xdr:row>
      <xdr:rowOff>46182</xdr:rowOff>
    </xdr:from>
    <xdr:to>
      <xdr:col>2</xdr:col>
      <xdr:colOff>1395761</xdr:colOff>
      <xdr:row>13</xdr:row>
      <xdr:rowOff>2094438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84F5A95-64B6-874D-9CAA-818AF120D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5182" y="17941637"/>
          <a:ext cx="726124" cy="2048256"/>
        </a:xfrm>
        <a:prstGeom prst="rect">
          <a:avLst/>
        </a:prstGeom>
      </xdr:spPr>
    </xdr:pic>
    <xdr:clientData/>
  </xdr:twoCellAnchor>
  <xdr:twoCellAnchor>
    <xdr:from>
      <xdr:col>2</xdr:col>
      <xdr:colOff>288635</xdr:colOff>
      <xdr:row>14</xdr:row>
      <xdr:rowOff>69273</xdr:rowOff>
    </xdr:from>
    <xdr:to>
      <xdr:col>2</xdr:col>
      <xdr:colOff>1712109</xdr:colOff>
      <xdr:row>14</xdr:row>
      <xdr:rowOff>2090097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71BCB6D-A44B-464A-8804-338386C06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4180" y="20077546"/>
          <a:ext cx="1423474" cy="2020824"/>
        </a:xfrm>
        <a:prstGeom prst="rect">
          <a:avLst/>
        </a:prstGeom>
      </xdr:spPr>
    </xdr:pic>
    <xdr:clientData/>
  </xdr:twoCellAnchor>
  <xdr:twoCellAnchor>
    <xdr:from>
      <xdr:col>2</xdr:col>
      <xdr:colOff>127000</xdr:colOff>
      <xdr:row>15</xdr:row>
      <xdr:rowOff>69273</xdr:rowOff>
    </xdr:from>
    <xdr:to>
      <xdr:col>2</xdr:col>
      <xdr:colOff>1875790</xdr:colOff>
      <xdr:row>15</xdr:row>
      <xdr:rowOff>1623753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833E07F-1ADB-8945-929E-25B9CA689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2545" y="22178818"/>
          <a:ext cx="1748790" cy="1554480"/>
        </a:xfrm>
        <a:prstGeom prst="rect">
          <a:avLst/>
        </a:prstGeom>
      </xdr:spPr>
    </xdr:pic>
    <xdr:clientData/>
  </xdr:twoCellAnchor>
  <xdr:twoCellAnchor>
    <xdr:from>
      <xdr:col>2</xdr:col>
      <xdr:colOff>46182</xdr:colOff>
      <xdr:row>16</xdr:row>
      <xdr:rowOff>207819</xdr:rowOff>
    </xdr:from>
    <xdr:to>
      <xdr:col>2</xdr:col>
      <xdr:colOff>1951182</xdr:colOff>
      <xdr:row>16</xdr:row>
      <xdr:rowOff>1350819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3370BE8-2874-ED44-B5DD-79B95953B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1727" y="23991455"/>
          <a:ext cx="1905000" cy="1143000"/>
        </a:xfrm>
        <a:prstGeom prst="rect">
          <a:avLst/>
        </a:prstGeom>
      </xdr:spPr>
    </xdr:pic>
    <xdr:clientData/>
  </xdr:twoCellAnchor>
  <xdr:twoCellAnchor>
    <xdr:from>
      <xdr:col>2</xdr:col>
      <xdr:colOff>184727</xdr:colOff>
      <xdr:row>17</xdr:row>
      <xdr:rowOff>11545</xdr:rowOff>
    </xdr:from>
    <xdr:to>
      <xdr:col>2</xdr:col>
      <xdr:colOff>1813783</xdr:colOff>
      <xdr:row>17</xdr:row>
      <xdr:rowOff>2315833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E94C2AD-C129-214B-97D2-D0994461B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0272" y="25319181"/>
          <a:ext cx="1629056" cy="2304288"/>
        </a:xfrm>
        <a:prstGeom prst="rect">
          <a:avLst/>
        </a:prstGeom>
      </xdr:spPr>
    </xdr:pic>
    <xdr:clientData/>
  </xdr:twoCellAnchor>
  <xdr:twoCellAnchor>
    <xdr:from>
      <xdr:col>2</xdr:col>
      <xdr:colOff>92364</xdr:colOff>
      <xdr:row>18</xdr:row>
      <xdr:rowOff>230909</xdr:rowOff>
    </xdr:from>
    <xdr:to>
      <xdr:col>2</xdr:col>
      <xdr:colOff>1989966</xdr:colOff>
      <xdr:row>18</xdr:row>
      <xdr:rowOff>1373909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FFB5ABB-74DB-B44F-B2C6-72FD18FF3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67909" y="27916909"/>
          <a:ext cx="1897602" cy="1143000"/>
        </a:xfrm>
        <a:prstGeom prst="rect">
          <a:avLst/>
        </a:prstGeom>
      </xdr:spPr>
    </xdr:pic>
    <xdr:clientData/>
  </xdr:twoCellAnchor>
  <xdr:twoCellAnchor>
    <xdr:from>
      <xdr:col>2</xdr:col>
      <xdr:colOff>46182</xdr:colOff>
      <xdr:row>19</xdr:row>
      <xdr:rowOff>600364</xdr:rowOff>
    </xdr:from>
    <xdr:to>
      <xdr:col>2</xdr:col>
      <xdr:colOff>1999131</xdr:colOff>
      <xdr:row>19</xdr:row>
      <xdr:rowOff>1935388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3BF1F20-D7D9-3242-8D4E-1864B8658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1727" y="29914273"/>
          <a:ext cx="1952949" cy="1335024"/>
        </a:xfrm>
        <a:prstGeom prst="rect">
          <a:avLst/>
        </a:prstGeom>
      </xdr:spPr>
    </xdr:pic>
    <xdr:clientData/>
  </xdr:twoCellAnchor>
  <xdr:twoCellAnchor>
    <xdr:from>
      <xdr:col>2</xdr:col>
      <xdr:colOff>2</xdr:colOff>
      <xdr:row>20</xdr:row>
      <xdr:rowOff>230909</xdr:rowOff>
    </xdr:from>
    <xdr:to>
      <xdr:col>2</xdr:col>
      <xdr:colOff>2004769</xdr:colOff>
      <xdr:row>20</xdr:row>
      <xdr:rowOff>1858541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97DE0A8-B095-624C-B44A-3C64F097D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5547" y="32107909"/>
          <a:ext cx="2004767" cy="1627632"/>
        </a:xfrm>
        <a:prstGeom prst="rect">
          <a:avLst/>
        </a:prstGeom>
      </xdr:spPr>
    </xdr:pic>
    <xdr:clientData/>
  </xdr:twoCellAnchor>
  <xdr:twoCellAnchor>
    <xdr:from>
      <xdr:col>2</xdr:col>
      <xdr:colOff>57726</xdr:colOff>
      <xdr:row>21</xdr:row>
      <xdr:rowOff>300181</xdr:rowOff>
    </xdr:from>
    <xdr:to>
      <xdr:col>2</xdr:col>
      <xdr:colOff>2015770</xdr:colOff>
      <xdr:row>21</xdr:row>
      <xdr:rowOff>1397461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D0BC889-BB9A-7E4C-8AE5-2A213E14B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33271" y="34220726"/>
          <a:ext cx="1958044" cy="1097280"/>
        </a:xfrm>
        <a:prstGeom prst="rect">
          <a:avLst/>
        </a:prstGeom>
      </xdr:spPr>
    </xdr:pic>
    <xdr:clientData/>
  </xdr:twoCellAnchor>
  <xdr:twoCellAnchor>
    <xdr:from>
      <xdr:col>2</xdr:col>
      <xdr:colOff>288637</xdr:colOff>
      <xdr:row>22</xdr:row>
      <xdr:rowOff>69274</xdr:rowOff>
    </xdr:from>
    <xdr:to>
      <xdr:col>2</xdr:col>
      <xdr:colOff>1683680</xdr:colOff>
      <xdr:row>22</xdr:row>
      <xdr:rowOff>1980369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ACE3837-7944-7A4C-8709-C60E8B04F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4182" y="35767819"/>
          <a:ext cx="1395043" cy="1911095"/>
        </a:xfrm>
        <a:prstGeom prst="rect">
          <a:avLst/>
        </a:prstGeom>
      </xdr:spPr>
    </xdr:pic>
    <xdr:clientData/>
  </xdr:twoCellAnchor>
  <xdr:twoCellAnchor>
    <xdr:from>
      <xdr:col>2</xdr:col>
      <xdr:colOff>46182</xdr:colOff>
      <xdr:row>23</xdr:row>
      <xdr:rowOff>346364</xdr:rowOff>
    </xdr:from>
    <xdr:to>
      <xdr:col>2</xdr:col>
      <xdr:colOff>2007439</xdr:colOff>
      <xdr:row>23</xdr:row>
      <xdr:rowOff>1571660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83B019D-26BF-E942-8A7E-69E97F3C5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1727" y="38065364"/>
          <a:ext cx="1961257" cy="1225296"/>
        </a:xfrm>
        <a:prstGeom prst="rect">
          <a:avLst/>
        </a:prstGeom>
      </xdr:spPr>
    </xdr:pic>
    <xdr:clientData/>
  </xdr:twoCellAnchor>
  <xdr:twoCellAnchor>
    <xdr:from>
      <xdr:col>2</xdr:col>
      <xdr:colOff>265546</xdr:colOff>
      <xdr:row>24</xdr:row>
      <xdr:rowOff>230909</xdr:rowOff>
    </xdr:from>
    <xdr:to>
      <xdr:col>2</xdr:col>
      <xdr:colOff>1708481</xdr:colOff>
      <xdr:row>24</xdr:row>
      <xdr:rowOff>2041421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C77C2A1-6049-8D45-B0DB-355A79D83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1091" y="39751000"/>
          <a:ext cx="1442935" cy="1810512"/>
        </a:xfrm>
        <a:prstGeom prst="rect">
          <a:avLst/>
        </a:prstGeom>
      </xdr:spPr>
    </xdr:pic>
    <xdr:clientData/>
  </xdr:twoCellAnchor>
  <xdr:twoCellAnchor>
    <xdr:from>
      <xdr:col>2</xdr:col>
      <xdr:colOff>427183</xdr:colOff>
      <xdr:row>25</xdr:row>
      <xdr:rowOff>127000</xdr:rowOff>
    </xdr:from>
    <xdr:to>
      <xdr:col>2</xdr:col>
      <xdr:colOff>1500088</xdr:colOff>
      <xdr:row>25</xdr:row>
      <xdr:rowOff>1580896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25F79678-9F3F-4348-A1F1-49912C2E9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2728" y="41783000"/>
          <a:ext cx="1072905" cy="1453896"/>
        </a:xfrm>
        <a:prstGeom prst="rect">
          <a:avLst/>
        </a:prstGeom>
      </xdr:spPr>
    </xdr:pic>
    <xdr:clientData/>
  </xdr:twoCellAnchor>
  <xdr:twoCellAnchor>
    <xdr:from>
      <xdr:col>2</xdr:col>
      <xdr:colOff>196273</xdr:colOff>
      <xdr:row>26</xdr:row>
      <xdr:rowOff>34637</xdr:rowOff>
    </xdr:from>
    <xdr:to>
      <xdr:col>2</xdr:col>
      <xdr:colOff>1887238</xdr:colOff>
      <xdr:row>26</xdr:row>
      <xdr:rowOff>2183477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159EB0D-55F5-E448-BD03-9D209BE8C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1818" y="43434001"/>
          <a:ext cx="1690965" cy="2148840"/>
        </a:xfrm>
        <a:prstGeom prst="rect">
          <a:avLst/>
        </a:prstGeom>
      </xdr:spPr>
    </xdr:pic>
    <xdr:clientData/>
  </xdr:twoCellAnchor>
  <xdr:twoCellAnchor>
    <xdr:from>
      <xdr:col>2</xdr:col>
      <xdr:colOff>23090</xdr:colOff>
      <xdr:row>27</xdr:row>
      <xdr:rowOff>138545</xdr:rowOff>
    </xdr:from>
    <xdr:to>
      <xdr:col>2</xdr:col>
      <xdr:colOff>2014736</xdr:colOff>
      <xdr:row>27</xdr:row>
      <xdr:rowOff>1711313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F97A91FD-0C65-524D-8D87-E84057FBD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8635" y="45777727"/>
          <a:ext cx="1991646" cy="1572768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28</xdr:row>
      <xdr:rowOff>34637</xdr:rowOff>
    </xdr:from>
    <xdr:to>
      <xdr:col>2</xdr:col>
      <xdr:colOff>1604467</xdr:colOff>
      <xdr:row>28</xdr:row>
      <xdr:rowOff>2073749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86F2147-8069-7E47-B018-8C1187594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6545" y="47567273"/>
          <a:ext cx="1223467" cy="2039112"/>
        </a:xfrm>
        <a:prstGeom prst="rect">
          <a:avLst/>
        </a:prstGeom>
      </xdr:spPr>
    </xdr:pic>
    <xdr:clientData/>
  </xdr:twoCellAnchor>
  <xdr:twoCellAnchor>
    <xdr:from>
      <xdr:col>2</xdr:col>
      <xdr:colOff>92363</xdr:colOff>
      <xdr:row>29</xdr:row>
      <xdr:rowOff>323271</xdr:rowOff>
    </xdr:from>
    <xdr:to>
      <xdr:col>2</xdr:col>
      <xdr:colOff>1867660</xdr:colOff>
      <xdr:row>29</xdr:row>
      <xdr:rowOff>1466271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79C48CE-4DEF-6546-A63F-EBFC26CC4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67908" y="49957180"/>
          <a:ext cx="1775297" cy="1143000"/>
        </a:xfrm>
        <a:prstGeom prst="rect">
          <a:avLst/>
        </a:prstGeom>
      </xdr:spPr>
    </xdr:pic>
    <xdr:clientData/>
  </xdr:twoCellAnchor>
  <xdr:twoCellAnchor>
    <xdr:from>
      <xdr:col>2</xdr:col>
      <xdr:colOff>300182</xdr:colOff>
      <xdr:row>30</xdr:row>
      <xdr:rowOff>92363</xdr:rowOff>
    </xdr:from>
    <xdr:to>
      <xdr:col>2</xdr:col>
      <xdr:colOff>1730474</xdr:colOff>
      <xdr:row>30</xdr:row>
      <xdr:rowOff>1829723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8E7CA96-4601-A945-9780-DE85974D3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5727" y="51631272"/>
          <a:ext cx="1430292" cy="1737360"/>
        </a:xfrm>
        <a:prstGeom prst="rect">
          <a:avLst/>
        </a:prstGeom>
      </xdr:spPr>
    </xdr:pic>
    <xdr:clientData/>
  </xdr:twoCellAnchor>
  <xdr:twoCellAnchor>
    <xdr:from>
      <xdr:col>2</xdr:col>
      <xdr:colOff>219364</xdr:colOff>
      <xdr:row>31</xdr:row>
      <xdr:rowOff>11545</xdr:rowOff>
    </xdr:from>
    <xdr:to>
      <xdr:col>2</xdr:col>
      <xdr:colOff>1780993</xdr:colOff>
      <xdr:row>31</xdr:row>
      <xdr:rowOff>1785481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50819FC2-B8A1-2A42-A009-F0AEE81C8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4909" y="53455454"/>
          <a:ext cx="1561629" cy="1773936"/>
        </a:xfrm>
        <a:prstGeom prst="rect">
          <a:avLst/>
        </a:prstGeom>
      </xdr:spPr>
    </xdr:pic>
    <xdr:clientData/>
  </xdr:twoCellAnchor>
  <xdr:twoCellAnchor>
    <xdr:from>
      <xdr:col>2</xdr:col>
      <xdr:colOff>265547</xdr:colOff>
      <xdr:row>32</xdr:row>
      <xdr:rowOff>46183</xdr:rowOff>
    </xdr:from>
    <xdr:to>
      <xdr:col>2</xdr:col>
      <xdr:colOff>1752578</xdr:colOff>
      <xdr:row>32</xdr:row>
      <xdr:rowOff>1865839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AE628713-5744-4849-B922-09993F56D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1092" y="55302728"/>
          <a:ext cx="1487031" cy="1819656"/>
        </a:xfrm>
        <a:prstGeom prst="rect">
          <a:avLst/>
        </a:prstGeom>
      </xdr:spPr>
    </xdr:pic>
    <xdr:clientData/>
  </xdr:twoCellAnchor>
  <xdr:twoCellAnchor>
    <xdr:from>
      <xdr:col>2</xdr:col>
      <xdr:colOff>265545</xdr:colOff>
      <xdr:row>33</xdr:row>
      <xdr:rowOff>46182</xdr:rowOff>
    </xdr:from>
    <xdr:to>
      <xdr:col>2</xdr:col>
      <xdr:colOff>1777518</xdr:colOff>
      <xdr:row>33</xdr:row>
      <xdr:rowOff>2149302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A43903CF-350D-7540-A04E-8530D3A64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1090" y="57207727"/>
          <a:ext cx="1511973" cy="2103120"/>
        </a:xfrm>
        <a:prstGeom prst="rect">
          <a:avLst/>
        </a:prstGeom>
      </xdr:spPr>
    </xdr:pic>
    <xdr:clientData/>
  </xdr:twoCellAnchor>
  <xdr:twoCellAnchor>
    <xdr:from>
      <xdr:col>2</xdr:col>
      <xdr:colOff>265545</xdr:colOff>
      <xdr:row>34</xdr:row>
      <xdr:rowOff>23090</xdr:rowOff>
    </xdr:from>
    <xdr:to>
      <xdr:col>2</xdr:col>
      <xdr:colOff>1779910</xdr:colOff>
      <xdr:row>35</xdr:row>
      <xdr:rowOff>12375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B62C5398-D987-4C4B-9009-896A454C9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1090" y="59366726"/>
          <a:ext cx="1514365" cy="1975104"/>
        </a:xfrm>
        <a:prstGeom prst="rect">
          <a:avLst/>
        </a:prstGeom>
      </xdr:spPr>
    </xdr:pic>
    <xdr:clientData/>
  </xdr:twoCellAnchor>
  <xdr:twoCellAnchor>
    <xdr:from>
      <xdr:col>2</xdr:col>
      <xdr:colOff>369454</xdr:colOff>
      <xdr:row>35</xdr:row>
      <xdr:rowOff>23091</xdr:rowOff>
    </xdr:from>
    <xdr:to>
      <xdr:col>2</xdr:col>
      <xdr:colOff>1649272</xdr:colOff>
      <xdr:row>35</xdr:row>
      <xdr:rowOff>1925043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3B52BD1-82A3-1243-AC03-2F82D5A7E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4999" y="61352546"/>
          <a:ext cx="1279818" cy="1901952"/>
        </a:xfrm>
        <a:prstGeom prst="rect">
          <a:avLst/>
        </a:prstGeom>
      </xdr:spPr>
    </xdr:pic>
    <xdr:clientData/>
  </xdr:twoCellAnchor>
  <xdr:twoCellAnchor>
    <xdr:from>
      <xdr:col>2</xdr:col>
      <xdr:colOff>288636</xdr:colOff>
      <xdr:row>36</xdr:row>
      <xdr:rowOff>34637</xdr:rowOff>
    </xdr:from>
    <xdr:to>
      <xdr:col>2</xdr:col>
      <xdr:colOff>1717689</xdr:colOff>
      <xdr:row>36</xdr:row>
      <xdr:rowOff>2174333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F26C6228-2F28-EF45-82D6-38A26A1BB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4181" y="63315273"/>
          <a:ext cx="1429053" cy="2139696"/>
        </a:xfrm>
        <a:prstGeom prst="rect">
          <a:avLst/>
        </a:prstGeom>
      </xdr:spPr>
    </xdr:pic>
    <xdr:clientData/>
  </xdr:twoCellAnchor>
  <xdr:twoCellAnchor>
    <xdr:from>
      <xdr:col>2</xdr:col>
      <xdr:colOff>184727</xdr:colOff>
      <xdr:row>37</xdr:row>
      <xdr:rowOff>57727</xdr:rowOff>
    </xdr:from>
    <xdr:to>
      <xdr:col>2</xdr:col>
      <xdr:colOff>1911350</xdr:colOff>
      <xdr:row>37</xdr:row>
      <xdr:rowOff>2224855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904E212-AB66-7647-9200-9FDE74AFB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0272" y="65532000"/>
          <a:ext cx="1726623" cy="2167128"/>
        </a:xfrm>
        <a:prstGeom prst="rect">
          <a:avLst/>
        </a:prstGeom>
      </xdr:spPr>
    </xdr:pic>
    <xdr:clientData/>
  </xdr:twoCellAnchor>
  <xdr:twoCellAnchor>
    <xdr:from>
      <xdr:col>2</xdr:col>
      <xdr:colOff>323274</xdr:colOff>
      <xdr:row>38</xdr:row>
      <xdr:rowOff>34637</xdr:rowOff>
    </xdr:from>
    <xdr:to>
      <xdr:col>2</xdr:col>
      <xdr:colOff>1778002</xdr:colOff>
      <xdr:row>38</xdr:row>
      <xdr:rowOff>2113357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424272D-3579-014D-AD63-59B0A2E9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8819" y="67748728"/>
          <a:ext cx="1454728" cy="2078720"/>
        </a:xfrm>
        <a:prstGeom prst="rect">
          <a:avLst/>
        </a:prstGeom>
      </xdr:spPr>
    </xdr:pic>
    <xdr:clientData/>
  </xdr:twoCellAnchor>
  <xdr:twoCellAnchor>
    <xdr:from>
      <xdr:col>2</xdr:col>
      <xdr:colOff>357910</xdr:colOff>
      <xdr:row>39</xdr:row>
      <xdr:rowOff>46181</xdr:rowOff>
    </xdr:from>
    <xdr:to>
      <xdr:col>2</xdr:col>
      <xdr:colOff>1721330</xdr:colOff>
      <xdr:row>39</xdr:row>
      <xdr:rowOff>1911557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BF0E28F2-E4C2-9A47-9905-2548205B1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3455" y="69907726"/>
          <a:ext cx="1363420" cy="1865376"/>
        </a:xfrm>
        <a:prstGeom prst="rect">
          <a:avLst/>
        </a:prstGeom>
      </xdr:spPr>
    </xdr:pic>
    <xdr:clientData/>
  </xdr:twoCellAnchor>
  <xdr:twoCellAnchor>
    <xdr:from>
      <xdr:col>2</xdr:col>
      <xdr:colOff>323272</xdr:colOff>
      <xdr:row>40</xdr:row>
      <xdr:rowOff>34637</xdr:rowOff>
    </xdr:from>
    <xdr:to>
      <xdr:col>2</xdr:col>
      <xdr:colOff>1741091</xdr:colOff>
      <xdr:row>40</xdr:row>
      <xdr:rowOff>1936589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6EA6C29B-5F1F-2A41-91ED-A47C26A3B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8817" y="71928182"/>
          <a:ext cx="1417819" cy="1901952"/>
        </a:xfrm>
        <a:prstGeom prst="rect">
          <a:avLst/>
        </a:prstGeom>
      </xdr:spPr>
    </xdr:pic>
    <xdr:clientData/>
  </xdr:twoCellAnchor>
  <xdr:twoCellAnchor>
    <xdr:from>
      <xdr:col>2</xdr:col>
      <xdr:colOff>311726</xdr:colOff>
      <xdr:row>41</xdr:row>
      <xdr:rowOff>23091</xdr:rowOff>
    </xdr:from>
    <xdr:to>
      <xdr:col>2</xdr:col>
      <xdr:colOff>1715072</xdr:colOff>
      <xdr:row>41</xdr:row>
      <xdr:rowOff>1897610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D71164B8-F1ED-1945-B1DE-797CDDC9F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7271" y="73890909"/>
          <a:ext cx="1403346" cy="1874519"/>
        </a:xfrm>
        <a:prstGeom prst="rect">
          <a:avLst/>
        </a:prstGeom>
      </xdr:spPr>
    </xdr:pic>
    <xdr:clientData/>
  </xdr:twoCellAnchor>
  <xdr:twoCellAnchor>
    <xdr:from>
      <xdr:col>2</xdr:col>
      <xdr:colOff>450273</xdr:colOff>
      <xdr:row>42</xdr:row>
      <xdr:rowOff>46180</xdr:rowOff>
    </xdr:from>
    <xdr:to>
      <xdr:col>2</xdr:col>
      <xdr:colOff>1637995</xdr:colOff>
      <xdr:row>42</xdr:row>
      <xdr:rowOff>1783540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1226D1E0-0F02-6A4D-8764-A9700C019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5818" y="75818998"/>
          <a:ext cx="1187722" cy="1737360"/>
        </a:xfrm>
        <a:prstGeom prst="rect">
          <a:avLst/>
        </a:prstGeom>
      </xdr:spPr>
    </xdr:pic>
    <xdr:clientData/>
  </xdr:twoCellAnchor>
  <xdr:twoCellAnchor>
    <xdr:from>
      <xdr:col>2</xdr:col>
      <xdr:colOff>253999</xdr:colOff>
      <xdr:row>43</xdr:row>
      <xdr:rowOff>11544</xdr:rowOff>
    </xdr:from>
    <xdr:to>
      <xdr:col>2</xdr:col>
      <xdr:colOff>1779057</xdr:colOff>
      <xdr:row>43</xdr:row>
      <xdr:rowOff>1895208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5DD67FC-7600-E24E-B28E-1FE151FC8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9544" y="77608544"/>
          <a:ext cx="1525058" cy="1883664"/>
        </a:xfrm>
        <a:prstGeom prst="rect">
          <a:avLst/>
        </a:prstGeom>
      </xdr:spPr>
    </xdr:pic>
    <xdr:clientData/>
  </xdr:twoCellAnchor>
  <xdr:twoCellAnchor>
    <xdr:from>
      <xdr:col>2</xdr:col>
      <xdr:colOff>369455</xdr:colOff>
      <xdr:row>44</xdr:row>
      <xdr:rowOff>34636</xdr:rowOff>
    </xdr:from>
    <xdr:to>
      <xdr:col>2</xdr:col>
      <xdr:colOff>1662319</xdr:colOff>
      <xdr:row>44</xdr:row>
      <xdr:rowOff>1836004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6C963232-64E6-664E-9DA9-E37139096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5000" y="79536636"/>
          <a:ext cx="1292864" cy="1801368"/>
        </a:xfrm>
        <a:prstGeom prst="rect">
          <a:avLst/>
        </a:prstGeom>
      </xdr:spPr>
    </xdr:pic>
    <xdr:clientData/>
  </xdr:twoCellAnchor>
  <xdr:twoCellAnchor>
    <xdr:from>
      <xdr:col>2</xdr:col>
      <xdr:colOff>317501</xdr:colOff>
      <xdr:row>45</xdr:row>
      <xdr:rowOff>38100</xdr:rowOff>
    </xdr:from>
    <xdr:to>
      <xdr:col>2</xdr:col>
      <xdr:colOff>1776834</xdr:colOff>
      <xdr:row>45</xdr:row>
      <xdr:rowOff>2214372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680079-E6AB-0E4F-B816-9B05E61D3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01" y="81648300"/>
          <a:ext cx="1459333" cy="2176272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46</xdr:row>
      <xdr:rowOff>228600</xdr:rowOff>
    </xdr:from>
    <xdr:to>
      <xdr:col>2</xdr:col>
      <xdr:colOff>1987821</xdr:colOff>
      <xdr:row>46</xdr:row>
      <xdr:rowOff>1719072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10DCDFD0-5DDA-6B42-8727-67B637082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84074000"/>
          <a:ext cx="1949721" cy="1490472"/>
        </a:xfrm>
        <a:prstGeom prst="rect">
          <a:avLst/>
        </a:prstGeom>
      </xdr:spPr>
    </xdr:pic>
    <xdr:clientData/>
  </xdr:twoCellAnchor>
  <xdr:twoCellAnchor>
    <xdr:from>
      <xdr:col>2</xdr:col>
      <xdr:colOff>393700</xdr:colOff>
      <xdr:row>2</xdr:row>
      <xdr:rowOff>25400</xdr:rowOff>
    </xdr:from>
    <xdr:to>
      <xdr:col>2</xdr:col>
      <xdr:colOff>1636998</xdr:colOff>
      <xdr:row>2</xdr:row>
      <xdr:rowOff>1762760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62A01210-9923-C84F-A05E-2A2EB6263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7700" y="1104900"/>
          <a:ext cx="1243298" cy="17373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bidsquare.com/online-auctions/vallot-auctioneers/john-bergen-canadian-20th-century-1912271" TargetMode="External"/><Relationship Id="rId18" Type="http://schemas.openxmlformats.org/officeDocument/2006/relationships/hyperlink" Target="https://www.bidsquare.com/online-auctions/vallot-auctioneers/manolis-calliyannis-greek-1923---2010-1912309" TargetMode="External"/><Relationship Id="rId26" Type="http://schemas.openxmlformats.org/officeDocument/2006/relationships/hyperlink" Target="https://www.bidsquare.com/online-auctions/vallot-auctioneers/rosemonde-nairac-german-born-1938-1912353" TargetMode="External"/><Relationship Id="rId39" Type="http://schemas.openxmlformats.org/officeDocument/2006/relationships/hyperlink" Target="https://www.liveauctioneers.com/item/90245413_new-york-expressionist-painting-mixed-media" TargetMode="External"/><Relationship Id="rId21" Type="http://schemas.openxmlformats.org/officeDocument/2006/relationships/hyperlink" Target="https://www.bidsquare.com/online-auctions/vallot-auctioneers/andrew-molleur-american-20th-century-1912343" TargetMode="External"/><Relationship Id="rId34" Type="http://schemas.openxmlformats.org/officeDocument/2006/relationships/hyperlink" Target="https://www.liveauctioneers.com/item/90153332_signed-andy-warhol-mixed-media-on-paper" TargetMode="External"/><Relationship Id="rId42" Type="http://schemas.openxmlformats.org/officeDocument/2006/relationships/hyperlink" Target="https://www.liveauctioneers.com/item/90345987_spanish-constructivist-modernist-wood-sculpture" TargetMode="External"/><Relationship Id="rId7" Type="http://schemas.openxmlformats.org/officeDocument/2006/relationships/hyperlink" Target="https://www.bidsquare.com/online-auctions/vallot-auctioneers/jim-nickel-american-20th-century-1912363" TargetMode="External"/><Relationship Id="rId2" Type="http://schemas.openxmlformats.org/officeDocument/2006/relationships/hyperlink" Target="https://www.liveauctioneers.com/item/90112067_mcm-large-pottery-vase-by-aldo-londi-for-bitossi" TargetMode="External"/><Relationship Id="rId16" Type="http://schemas.openxmlformats.org/officeDocument/2006/relationships/hyperlink" Target="https://www.bidsquare.com/online-auctions/vallot-auctioneers/oriental-carpet-china-export-19th-century-1912285" TargetMode="External"/><Relationship Id="rId29" Type="http://schemas.openxmlformats.org/officeDocument/2006/relationships/hyperlink" Target="https://www.bidsquare.com/online-auctions/vallot-auctioneers/deborah-oropallo-american-born-1954-1912364" TargetMode="External"/><Relationship Id="rId1" Type="http://schemas.openxmlformats.org/officeDocument/2006/relationships/hyperlink" Target="https://www.liveauctioneers.com/item/90463777_mid-century-modern-lucite-chandelier" TargetMode="External"/><Relationship Id="rId6" Type="http://schemas.openxmlformats.org/officeDocument/2006/relationships/hyperlink" Target="https://www.bidsquare.com/online-auctions/vallot-auctioneers/tri-level-mirrored-coffee-table-mid-century-1912269" TargetMode="External"/><Relationship Id="rId11" Type="http://schemas.openxmlformats.org/officeDocument/2006/relationships/hyperlink" Target="https://www.bidsquare.com/online-auctions/vallot-auctioneers/frank-ligtelijn-dutch-1933---1966-1912221" TargetMode="External"/><Relationship Id="rId24" Type="http://schemas.openxmlformats.org/officeDocument/2006/relationships/hyperlink" Target="https://www.bidsquare.com/online-auctions/vallot-auctioneers/jennifer-dickson-sa-canadian-born-1936-1912349" TargetMode="External"/><Relationship Id="rId32" Type="http://schemas.openxmlformats.org/officeDocument/2006/relationships/hyperlink" Target="https://www.liveauctioneers.com/item/90153308_new-york-expressionist-painting-mixed-media" TargetMode="External"/><Relationship Id="rId37" Type="http://schemas.openxmlformats.org/officeDocument/2006/relationships/hyperlink" Target="https://www.liveauctioneers.com/item/90162173_painting-on-uk-pg-tips-box-cardboard" TargetMode="External"/><Relationship Id="rId40" Type="http://schemas.openxmlformats.org/officeDocument/2006/relationships/hyperlink" Target="https://www.liveauctioneers.com/item/90162180_abstract-picasso-woman-drawing-portrait" TargetMode="External"/><Relationship Id="rId45" Type="http://schemas.openxmlformats.org/officeDocument/2006/relationships/drawing" Target="../drawings/drawing1.xml"/><Relationship Id="rId5" Type="http://schemas.openxmlformats.org/officeDocument/2006/relationships/hyperlink" Target="https://www.bidsquare.com/online-auctions/new-haven-auctions/pair-of-interesting-mid-century-lamps-1922645" TargetMode="External"/><Relationship Id="rId15" Type="http://schemas.openxmlformats.org/officeDocument/2006/relationships/hyperlink" Target="https://www.bidsquare.com/online-auctions/vallot-auctioneers/ryosuke-cohen-mail-art-collective-japanese-b-1948-1912275" TargetMode="External"/><Relationship Id="rId23" Type="http://schemas.openxmlformats.org/officeDocument/2006/relationships/hyperlink" Target="https://www.bidsquare.com/online-auctions/vallot-auctioneers/philippe-starck-french-born-1949-1912348" TargetMode="External"/><Relationship Id="rId28" Type="http://schemas.openxmlformats.org/officeDocument/2006/relationships/hyperlink" Target="https://www.bidsquare.com/online-auctions/vallot-auctioneers/patrick-l-dougherty-american-20th-century-1912362" TargetMode="External"/><Relationship Id="rId36" Type="http://schemas.openxmlformats.org/officeDocument/2006/relationships/hyperlink" Target="https://www.liveauctioneers.com/item/90162168_samo-crown-expressionist-painting-mixed-media-on-tick-p" TargetMode="External"/><Relationship Id="rId10" Type="http://schemas.openxmlformats.org/officeDocument/2006/relationships/hyperlink" Target="https://www.bidsquare.com/online-auctions/vallot-auctioneers/mark-kostabi-american-born-1960-1912294" TargetMode="External"/><Relationship Id="rId19" Type="http://schemas.openxmlformats.org/officeDocument/2006/relationships/hyperlink" Target="https://www.bidsquare.com/online-auctions/vallot-auctioneers/kilim-eastern-europe-mid-century-1912316" TargetMode="External"/><Relationship Id="rId31" Type="http://schemas.openxmlformats.org/officeDocument/2006/relationships/hyperlink" Target="https://www.liveauctioneers.com/item/90153306_neo-expressionist-painting-drawing" TargetMode="External"/><Relationship Id="rId44" Type="http://schemas.openxmlformats.org/officeDocument/2006/relationships/hyperlink" Target="https://www.liveauctioneers.com/item/89504122_two-women-cristina-galvez" TargetMode="External"/><Relationship Id="rId4" Type="http://schemas.openxmlformats.org/officeDocument/2006/relationships/hyperlink" Target="https://www.bidsquare.com/online-auctions/new-haven-auctions/norman-ives-4-signed-silkscreen-prints-1922623" TargetMode="External"/><Relationship Id="rId9" Type="http://schemas.openxmlformats.org/officeDocument/2006/relationships/hyperlink" Target="https://www.bidsquare.com/online-auctions/vallot-auctioneers/experimental-vase-american-20th-century-1912302" TargetMode="External"/><Relationship Id="rId14" Type="http://schemas.openxmlformats.org/officeDocument/2006/relationships/hyperlink" Target="https://www.bidsquare.com/online-auctions/vallot-auctioneers/gilbert-george-british-20th-century-1912272" TargetMode="External"/><Relationship Id="rId22" Type="http://schemas.openxmlformats.org/officeDocument/2006/relationships/hyperlink" Target="https://www.bidsquare.com/online-auctions/vallot-auctioneers/henry-massonnet-french-1922---2005-1912347" TargetMode="External"/><Relationship Id="rId27" Type="http://schemas.openxmlformats.org/officeDocument/2006/relationships/hyperlink" Target="https://www.bidsquare.com/online-auctions/vallot-auctioneers/silk-part-dhurrie-rug-20th-century-1912354" TargetMode="External"/><Relationship Id="rId30" Type="http://schemas.openxmlformats.org/officeDocument/2006/relationships/hyperlink" Target="https://www.liveauctioneers.com/item/90153231_signed-jmb-mixed-media-painting-on-thick-cardboard" TargetMode="External"/><Relationship Id="rId35" Type="http://schemas.openxmlformats.org/officeDocument/2006/relationships/hyperlink" Target="https://www.liveauctioneers.com/item/90245425_marc-chagall-russian-avant-garde-expressionism-surreali" TargetMode="External"/><Relationship Id="rId43" Type="http://schemas.openxmlformats.org/officeDocument/2006/relationships/hyperlink" Target="https://www.liveauctioneers.com/item/89504123_abstract-figures-ronald-satok-mixed-media" TargetMode="External"/><Relationship Id="rId8" Type="http://schemas.openxmlformats.org/officeDocument/2006/relationships/hyperlink" Target="https://www.bidsquare.com/online-auctions/vallot-auctioneers/earl-hubbard-american-1924---2003-1912329" TargetMode="External"/><Relationship Id="rId3" Type="http://schemas.openxmlformats.org/officeDocument/2006/relationships/hyperlink" Target="https://www.bidsquare.com/online-auctions/new-haven-auctions/2-woodard-brutalist-sun-fiberglass-outdoor-chairs-1922612" TargetMode="External"/><Relationship Id="rId12" Type="http://schemas.openxmlformats.org/officeDocument/2006/relationships/hyperlink" Target="https://www.bidsquare.com/online-auctions/vallot-auctioneers/per-lutken-danish-1916---1998-1912237" TargetMode="External"/><Relationship Id="rId17" Type="http://schemas.openxmlformats.org/officeDocument/2006/relationships/hyperlink" Target="https://www.bidsquare.com/online-auctions/vallot-auctioneers/oriental-rug-vintage-1912296" TargetMode="External"/><Relationship Id="rId25" Type="http://schemas.openxmlformats.org/officeDocument/2006/relationships/hyperlink" Target="https://www.bidsquare.com/online-auctions/vallot-auctioneers/artist-unidentified-20th-century-1912351" TargetMode="External"/><Relationship Id="rId33" Type="http://schemas.openxmlformats.org/officeDocument/2006/relationships/hyperlink" Target="https://www.liveauctioneers.com/item/90153317_signed-jmb-mixed-media-painting-on-thick-cardboard" TargetMode="External"/><Relationship Id="rId38" Type="http://schemas.openxmlformats.org/officeDocument/2006/relationships/hyperlink" Target="https://www.liveauctioneers.com/item/90162174_painting-on-uk-pg-tips-box-cardboard" TargetMode="External"/><Relationship Id="rId20" Type="http://schemas.openxmlformats.org/officeDocument/2006/relationships/hyperlink" Target="https://www.bidsquare.com/online-auctions/vallot-auctioneers/kilim-eastern-european-mid-century-1912318" TargetMode="External"/><Relationship Id="rId41" Type="http://schemas.openxmlformats.org/officeDocument/2006/relationships/hyperlink" Target="https://www.liveauctioneers.com/item/90162181_pop-art-lithograph-print-wall-street-art-print-monopoly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sobelnet.com/" TargetMode="External"/><Relationship Id="rId2" Type="http://schemas.openxmlformats.org/officeDocument/2006/relationships/hyperlink" Target="https://www.arrowexpress.com/" TargetMode="External"/><Relationship Id="rId1" Type="http://schemas.openxmlformats.org/officeDocument/2006/relationships/hyperlink" Target="https://www.1shippingcenter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ABB999-EDA8-0A46-83E3-5A938213A33E}">
  <dimension ref="A1:R47"/>
  <sheetViews>
    <sheetView tabSelected="1" zoomScaleNormal="100" workbookViewId="0">
      <pane ySplit="1" topLeftCell="A2" activePane="bottomLeft" state="frozen"/>
      <selection activeCell="H1" sqref="H1"/>
      <selection pane="bottomLeft" activeCell="K5" sqref="K5"/>
    </sheetView>
  </sheetViews>
  <sheetFormatPr baseColWidth="10" defaultRowHeight="16" x14ac:dyDescent="0.2"/>
  <cols>
    <col min="1" max="1" width="10.83203125" style="8"/>
    <col min="2" max="2" width="42.5" style="3" bestFit="1" customWidth="1"/>
    <col min="3" max="3" width="26.5" style="3" customWidth="1"/>
    <col min="4" max="4" width="28.1640625" style="3" customWidth="1"/>
    <col min="5" max="5" width="16.33203125" style="7" customWidth="1"/>
    <col min="6" max="6" width="25.5" style="7" customWidth="1"/>
    <col min="7" max="7" width="16.33203125" style="13" customWidth="1"/>
    <col min="8" max="8" width="28" style="3" customWidth="1"/>
    <col min="9" max="12" width="25.5" style="3" customWidth="1"/>
    <col min="13" max="14" width="23.5" style="3" customWidth="1"/>
    <col min="15" max="15" width="20" style="3" customWidth="1"/>
    <col min="16" max="16" width="35.33203125" style="3" customWidth="1"/>
    <col min="17" max="17" width="27" style="3" customWidth="1"/>
    <col min="18" max="18" width="23.83203125" style="3" customWidth="1"/>
    <col min="19" max="16384" width="10.83203125" style="3"/>
  </cols>
  <sheetData>
    <row r="1" spans="1:18" s="4" customFormat="1" ht="17" x14ac:dyDescent="0.2">
      <c r="A1" s="11" t="s">
        <v>31</v>
      </c>
      <c r="B1" s="4" t="s">
        <v>0</v>
      </c>
      <c r="C1" s="4" t="s">
        <v>14</v>
      </c>
      <c r="D1" s="4" t="s">
        <v>4</v>
      </c>
      <c r="E1" s="4" t="s">
        <v>23</v>
      </c>
      <c r="F1" s="4" t="s">
        <v>7</v>
      </c>
      <c r="G1" s="12" t="s">
        <v>22</v>
      </c>
      <c r="H1" s="4" t="s">
        <v>19</v>
      </c>
      <c r="I1" s="4" t="s">
        <v>1</v>
      </c>
      <c r="J1" s="4" t="s">
        <v>20</v>
      </c>
      <c r="K1" s="4" t="s">
        <v>29</v>
      </c>
      <c r="L1" s="4" t="s">
        <v>33</v>
      </c>
      <c r="M1" s="4" t="s">
        <v>5</v>
      </c>
      <c r="N1" s="4" t="s">
        <v>13</v>
      </c>
      <c r="O1" s="4" t="s">
        <v>40</v>
      </c>
      <c r="P1" s="4" t="s">
        <v>6</v>
      </c>
      <c r="Q1" s="4" t="s">
        <v>12</v>
      </c>
      <c r="R1" s="4" t="s">
        <v>15</v>
      </c>
    </row>
    <row r="2" spans="1:18" ht="68" x14ac:dyDescent="0.2">
      <c r="A2" s="8">
        <v>104</v>
      </c>
      <c r="B2" s="3" t="s">
        <v>32</v>
      </c>
      <c r="D2" s="3" t="s">
        <v>24</v>
      </c>
      <c r="E2" s="6">
        <v>44108</v>
      </c>
      <c r="F2" s="9" t="s">
        <v>27</v>
      </c>
      <c r="G2" s="13">
        <v>29.77</v>
      </c>
      <c r="H2" s="3" t="s">
        <v>25</v>
      </c>
      <c r="I2" s="3" t="s">
        <v>26</v>
      </c>
      <c r="J2" s="3" t="s">
        <v>28</v>
      </c>
      <c r="M2" s="3" t="s">
        <v>161</v>
      </c>
    </row>
    <row r="3" spans="1:18" ht="143" customHeight="1" x14ac:dyDescent="0.2">
      <c r="A3" s="8">
        <v>445</v>
      </c>
      <c r="B3" s="3" t="s">
        <v>30</v>
      </c>
      <c r="D3" s="3" t="s">
        <v>35</v>
      </c>
      <c r="G3" s="13">
        <v>448</v>
      </c>
      <c r="H3" s="3" t="s">
        <v>38</v>
      </c>
      <c r="I3" s="3" t="s">
        <v>36</v>
      </c>
      <c r="K3" s="3" t="s">
        <v>37</v>
      </c>
      <c r="L3" s="3" t="s">
        <v>34</v>
      </c>
      <c r="N3" s="3" t="s">
        <v>39</v>
      </c>
      <c r="O3" s="5">
        <v>237.25</v>
      </c>
    </row>
    <row r="4" spans="1:18" ht="106" customHeight="1" x14ac:dyDescent="0.2">
      <c r="A4" s="8">
        <v>29</v>
      </c>
      <c r="B4" s="10" t="s">
        <v>44</v>
      </c>
      <c r="D4" s="3" t="s">
        <v>45</v>
      </c>
      <c r="E4" s="6">
        <v>44102</v>
      </c>
      <c r="F4" s="7" t="s">
        <v>46</v>
      </c>
      <c r="G4" s="13">
        <v>288</v>
      </c>
      <c r="H4" s="3" t="s">
        <v>54</v>
      </c>
      <c r="I4" s="3" t="s">
        <v>47</v>
      </c>
      <c r="J4" s="3" t="s">
        <v>48</v>
      </c>
      <c r="K4" s="3" t="s">
        <v>49</v>
      </c>
      <c r="L4" s="3" t="s">
        <v>50</v>
      </c>
      <c r="M4" s="3" t="s">
        <v>51</v>
      </c>
    </row>
    <row r="5" spans="1:18" ht="151" customHeight="1" x14ac:dyDescent="0.2">
      <c r="A5" s="8">
        <v>561</v>
      </c>
      <c r="B5" s="10" t="s">
        <v>21</v>
      </c>
      <c r="D5" s="3" t="s">
        <v>53</v>
      </c>
      <c r="E5" s="6">
        <v>44108</v>
      </c>
      <c r="F5" s="7" t="s">
        <v>56</v>
      </c>
      <c r="G5" s="13">
        <v>406.25</v>
      </c>
      <c r="H5" s="3" t="s">
        <v>55</v>
      </c>
      <c r="I5" s="3" t="s">
        <v>57</v>
      </c>
      <c r="J5" s="3" t="s">
        <v>58</v>
      </c>
      <c r="K5" s="3" t="s">
        <v>59</v>
      </c>
      <c r="L5" s="3" t="s">
        <v>52</v>
      </c>
      <c r="M5" s="3" t="s">
        <v>125</v>
      </c>
    </row>
    <row r="6" spans="1:18" ht="109" customHeight="1" x14ac:dyDescent="0.2">
      <c r="A6" s="8">
        <v>509</v>
      </c>
      <c r="B6" s="10" t="s">
        <v>63</v>
      </c>
      <c r="D6" s="3" t="s">
        <v>53</v>
      </c>
      <c r="E6" s="6">
        <v>44108</v>
      </c>
      <c r="F6" s="7" t="s">
        <v>56</v>
      </c>
      <c r="G6" s="13">
        <v>163</v>
      </c>
      <c r="H6" s="3" t="s">
        <v>55</v>
      </c>
      <c r="I6" s="3" t="s">
        <v>57</v>
      </c>
      <c r="J6" s="3" t="s">
        <v>58</v>
      </c>
      <c r="K6" s="3" t="s">
        <v>59</v>
      </c>
      <c r="L6" s="3" t="s">
        <v>64</v>
      </c>
      <c r="M6" s="3" t="s">
        <v>125</v>
      </c>
    </row>
    <row r="7" spans="1:18" ht="148" customHeight="1" x14ac:dyDescent="0.2">
      <c r="A7" s="8">
        <v>520</v>
      </c>
      <c r="B7" s="10" t="s">
        <v>65</v>
      </c>
      <c r="D7" s="3" t="s">
        <v>53</v>
      </c>
      <c r="E7" s="6">
        <v>44108</v>
      </c>
      <c r="F7" s="7" t="s">
        <v>56</v>
      </c>
      <c r="G7" s="13">
        <v>438</v>
      </c>
      <c r="H7" s="3" t="s">
        <v>55</v>
      </c>
      <c r="I7" s="3" t="s">
        <v>57</v>
      </c>
      <c r="J7" s="3" t="s">
        <v>58</v>
      </c>
      <c r="K7" s="3" t="s">
        <v>59</v>
      </c>
      <c r="L7" s="3" t="s">
        <v>66</v>
      </c>
      <c r="M7" s="3" t="s">
        <v>125</v>
      </c>
    </row>
    <row r="8" spans="1:18" ht="106" customHeight="1" x14ac:dyDescent="0.2">
      <c r="A8" s="8">
        <v>542</v>
      </c>
      <c r="B8" s="10" t="s">
        <v>67</v>
      </c>
      <c r="D8" s="3" t="s">
        <v>53</v>
      </c>
      <c r="E8" s="6">
        <v>44108</v>
      </c>
      <c r="F8" s="7" t="s">
        <v>56</v>
      </c>
      <c r="G8" s="13">
        <v>125</v>
      </c>
      <c r="H8" s="3" t="s">
        <v>55</v>
      </c>
      <c r="I8" s="3" t="s">
        <v>57</v>
      </c>
      <c r="J8" s="3" t="s">
        <v>58</v>
      </c>
      <c r="K8" s="3" t="s">
        <v>59</v>
      </c>
      <c r="L8" s="3" t="s">
        <v>68</v>
      </c>
      <c r="M8" s="3" t="s">
        <v>125</v>
      </c>
    </row>
    <row r="9" spans="1:18" ht="108" customHeight="1" x14ac:dyDescent="0.2">
      <c r="A9" s="8">
        <v>78</v>
      </c>
      <c r="B9" s="10" t="s">
        <v>69</v>
      </c>
      <c r="D9" s="3" t="s">
        <v>70</v>
      </c>
      <c r="E9" s="6">
        <v>44105</v>
      </c>
      <c r="F9" s="7" t="s">
        <v>160</v>
      </c>
      <c r="G9" s="13">
        <v>63</v>
      </c>
      <c r="H9" s="3" t="s">
        <v>71</v>
      </c>
      <c r="I9" s="3" t="s">
        <v>72</v>
      </c>
      <c r="J9" s="3" t="s">
        <v>73</v>
      </c>
      <c r="K9" s="3" t="s">
        <v>74</v>
      </c>
      <c r="L9" s="3" t="s">
        <v>75</v>
      </c>
      <c r="M9" s="3" t="s">
        <v>125</v>
      </c>
    </row>
    <row r="10" spans="1:18" ht="102" customHeight="1" x14ac:dyDescent="0.2">
      <c r="A10" s="8">
        <v>172</v>
      </c>
      <c r="B10" s="10" t="s">
        <v>79</v>
      </c>
      <c r="D10" s="3" t="s">
        <v>70</v>
      </c>
      <c r="E10" s="6">
        <v>44105</v>
      </c>
      <c r="F10" s="7" t="s">
        <v>160</v>
      </c>
      <c r="G10" s="13">
        <v>219</v>
      </c>
      <c r="H10" s="3" t="s">
        <v>71</v>
      </c>
      <c r="I10" s="3" t="s">
        <v>72</v>
      </c>
      <c r="J10" s="3" t="s">
        <v>73</v>
      </c>
      <c r="K10" s="3" t="s">
        <v>74</v>
      </c>
      <c r="L10" s="3" t="s">
        <v>80</v>
      </c>
      <c r="M10" s="3" t="s">
        <v>125</v>
      </c>
    </row>
    <row r="11" spans="1:18" ht="172" customHeight="1" x14ac:dyDescent="0.2">
      <c r="A11" s="8">
        <v>138</v>
      </c>
      <c r="B11" s="10" t="s">
        <v>81</v>
      </c>
      <c r="D11" s="3" t="s">
        <v>70</v>
      </c>
      <c r="E11" s="6">
        <v>44105</v>
      </c>
      <c r="F11" s="7" t="s">
        <v>160</v>
      </c>
      <c r="G11" s="13">
        <v>13</v>
      </c>
      <c r="H11" s="3" t="s">
        <v>71</v>
      </c>
      <c r="I11" s="3" t="s">
        <v>72</v>
      </c>
      <c r="J11" s="3" t="s">
        <v>73</v>
      </c>
      <c r="K11" s="3" t="s">
        <v>74</v>
      </c>
      <c r="L11" s="3" t="s">
        <v>82</v>
      </c>
      <c r="M11" s="3" t="s">
        <v>125</v>
      </c>
    </row>
    <row r="12" spans="1:18" ht="135" customHeight="1" x14ac:dyDescent="0.2">
      <c r="A12" s="8">
        <v>111</v>
      </c>
      <c r="B12" s="10" t="s">
        <v>83</v>
      </c>
      <c r="D12" s="3" t="s">
        <v>70</v>
      </c>
      <c r="E12" s="6">
        <v>44105</v>
      </c>
      <c r="F12" s="7" t="s">
        <v>160</v>
      </c>
      <c r="G12" s="13">
        <v>25</v>
      </c>
      <c r="H12" s="3" t="s">
        <v>71</v>
      </c>
      <c r="I12" s="3" t="s">
        <v>72</v>
      </c>
      <c r="J12" s="3" t="s">
        <v>73</v>
      </c>
      <c r="K12" s="3" t="s">
        <v>74</v>
      </c>
      <c r="L12" s="3" t="s">
        <v>84</v>
      </c>
      <c r="M12" s="3" t="s">
        <v>125</v>
      </c>
    </row>
    <row r="13" spans="1:18" ht="152" customHeight="1" x14ac:dyDescent="0.2">
      <c r="A13" s="8">
        <v>103</v>
      </c>
      <c r="B13" s="10" t="s">
        <v>85</v>
      </c>
      <c r="D13" s="3" t="s">
        <v>70</v>
      </c>
      <c r="E13" s="6">
        <v>44105</v>
      </c>
      <c r="F13" s="7" t="s">
        <v>160</v>
      </c>
      <c r="G13" s="13">
        <v>500</v>
      </c>
      <c r="H13" s="3" t="s">
        <v>71</v>
      </c>
      <c r="I13" s="3" t="s">
        <v>72</v>
      </c>
      <c r="J13" s="3" t="s">
        <v>73</v>
      </c>
      <c r="K13" s="3" t="s">
        <v>74</v>
      </c>
      <c r="L13" s="3" t="s">
        <v>86</v>
      </c>
      <c r="M13" s="3" t="s">
        <v>125</v>
      </c>
    </row>
    <row r="14" spans="1:18" ht="166" customHeight="1" x14ac:dyDescent="0.2">
      <c r="A14" s="8">
        <v>30</v>
      </c>
      <c r="B14" s="10" t="s">
        <v>87</v>
      </c>
      <c r="D14" s="3" t="s">
        <v>70</v>
      </c>
      <c r="E14" s="6">
        <v>44105</v>
      </c>
      <c r="F14" s="7" t="s">
        <v>160</v>
      </c>
      <c r="G14" s="13">
        <v>188</v>
      </c>
      <c r="H14" s="3" t="s">
        <v>71</v>
      </c>
      <c r="I14" s="3" t="s">
        <v>72</v>
      </c>
      <c r="J14" s="3" t="s">
        <v>73</v>
      </c>
      <c r="K14" s="3" t="s">
        <v>74</v>
      </c>
      <c r="L14" s="3" t="s">
        <v>88</v>
      </c>
      <c r="M14" s="3" t="s">
        <v>125</v>
      </c>
    </row>
    <row r="15" spans="1:18" ht="165" customHeight="1" x14ac:dyDescent="0.2">
      <c r="A15" s="8">
        <v>46</v>
      </c>
      <c r="B15" s="10" t="s">
        <v>89</v>
      </c>
      <c r="D15" s="3" t="s">
        <v>70</v>
      </c>
      <c r="E15" s="6">
        <v>44105</v>
      </c>
      <c r="F15" s="7" t="s">
        <v>160</v>
      </c>
      <c r="G15" s="13">
        <v>50</v>
      </c>
      <c r="H15" s="3" t="s">
        <v>71</v>
      </c>
      <c r="I15" s="3" t="s">
        <v>72</v>
      </c>
      <c r="J15" s="3" t="s">
        <v>73</v>
      </c>
      <c r="K15" s="3" t="s">
        <v>74</v>
      </c>
      <c r="L15" s="3" t="s">
        <v>90</v>
      </c>
      <c r="M15" s="3" t="s">
        <v>125</v>
      </c>
    </row>
    <row r="16" spans="1:18" ht="132" customHeight="1" x14ac:dyDescent="0.2">
      <c r="A16" s="8">
        <v>80</v>
      </c>
      <c r="B16" s="10" t="s">
        <v>91</v>
      </c>
      <c r="D16" s="3" t="s">
        <v>70</v>
      </c>
      <c r="E16" s="6">
        <v>44105</v>
      </c>
      <c r="F16" s="7" t="s">
        <v>160</v>
      </c>
      <c r="G16" s="13">
        <v>88</v>
      </c>
      <c r="H16" s="3" t="s">
        <v>71</v>
      </c>
      <c r="I16" s="3" t="s">
        <v>72</v>
      </c>
      <c r="J16" s="3" t="s">
        <v>73</v>
      </c>
      <c r="K16" s="3" t="s">
        <v>74</v>
      </c>
      <c r="L16" s="3" t="s">
        <v>92</v>
      </c>
      <c r="M16" s="3" t="s">
        <v>125</v>
      </c>
    </row>
    <row r="17" spans="1:13" ht="120" customHeight="1" x14ac:dyDescent="0.2">
      <c r="A17" s="8">
        <v>81</v>
      </c>
      <c r="B17" s="10" t="s">
        <v>93</v>
      </c>
      <c r="D17" s="3" t="s">
        <v>70</v>
      </c>
      <c r="E17" s="6">
        <v>44105</v>
      </c>
      <c r="F17" s="7" t="s">
        <v>160</v>
      </c>
      <c r="G17" s="13">
        <v>113</v>
      </c>
      <c r="H17" s="3" t="s">
        <v>71</v>
      </c>
      <c r="I17" s="3" t="s">
        <v>72</v>
      </c>
      <c r="J17" s="3" t="s">
        <v>73</v>
      </c>
      <c r="K17" s="3" t="s">
        <v>74</v>
      </c>
      <c r="L17" s="3" t="s">
        <v>94</v>
      </c>
      <c r="M17" s="3" t="s">
        <v>125</v>
      </c>
    </row>
    <row r="18" spans="1:13" ht="187" customHeight="1" x14ac:dyDescent="0.2">
      <c r="A18" s="8">
        <v>84</v>
      </c>
      <c r="B18" s="10" t="s">
        <v>95</v>
      </c>
      <c r="D18" s="3" t="s">
        <v>70</v>
      </c>
      <c r="E18" s="6">
        <v>44105</v>
      </c>
      <c r="F18" s="7" t="s">
        <v>160</v>
      </c>
      <c r="G18" s="13">
        <v>63</v>
      </c>
      <c r="H18" s="3" t="s">
        <v>71</v>
      </c>
      <c r="I18" s="3" t="s">
        <v>72</v>
      </c>
      <c r="J18" s="3" t="s">
        <v>73</v>
      </c>
      <c r="K18" s="3" t="s">
        <v>74</v>
      </c>
      <c r="L18" s="3" t="s">
        <v>96</v>
      </c>
      <c r="M18" s="3" t="s">
        <v>125</v>
      </c>
    </row>
    <row r="19" spans="1:13" ht="128" customHeight="1" x14ac:dyDescent="0.2">
      <c r="A19" s="8">
        <v>94</v>
      </c>
      <c r="B19" s="10" t="s">
        <v>97</v>
      </c>
      <c r="D19" s="3" t="s">
        <v>70</v>
      </c>
      <c r="E19" s="6">
        <v>44105</v>
      </c>
      <c r="F19" s="7" t="s">
        <v>160</v>
      </c>
      <c r="G19" s="13">
        <v>750</v>
      </c>
      <c r="H19" s="3" t="s">
        <v>71</v>
      </c>
      <c r="I19" s="3" t="s">
        <v>72</v>
      </c>
      <c r="J19" s="3" t="s">
        <v>73</v>
      </c>
      <c r="K19" s="3" t="s">
        <v>74</v>
      </c>
      <c r="L19" s="3" t="s">
        <v>98</v>
      </c>
      <c r="M19" s="3" t="s">
        <v>125</v>
      </c>
    </row>
    <row r="20" spans="1:13" ht="202" customHeight="1" x14ac:dyDescent="0.2">
      <c r="A20" s="8">
        <v>105</v>
      </c>
      <c r="B20" s="10" t="s">
        <v>99</v>
      </c>
      <c r="D20" s="3" t="s">
        <v>70</v>
      </c>
      <c r="E20" s="6">
        <v>44105</v>
      </c>
      <c r="F20" s="7" t="s">
        <v>160</v>
      </c>
      <c r="G20" s="13">
        <v>75</v>
      </c>
      <c r="H20" s="3" t="s">
        <v>71</v>
      </c>
      <c r="I20" s="3" t="s">
        <v>72</v>
      </c>
      <c r="J20" s="3" t="s">
        <v>73</v>
      </c>
      <c r="K20" s="3" t="s">
        <v>74</v>
      </c>
      <c r="L20" s="3" t="s">
        <v>100</v>
      </c>
      <c r="M20" s="3" t="s">
        <v>125</v>
      </c>
    </row>
    <row r="21" spans="1:13" ht="161" customHeight="1" x14ac:dyDescent="0.2">
      <c r="A21" s="8">
        <v>118</v>
      </c>
      <c r="B21" s="10" t="s">
        <v>101</v>
      </c>
      <c r="D21" s="3" t="s">
        <v>70</v>
      </c>
      <c r="E21" s="6">
        <v>44105</v>
      </c>
      <c r="F21" s="7" t="s">
        <v>160</v>
      </c>
      <c r="G21" s="13">
        <v>88</v>
      </c>
      <c r="H21" s="3" t="s">
        <v>71</v>
      </c>
      <c r="I21" s="3" t="s">
        <v>72</v>
      </c>
      <c r="J21" s="3" t="s">
        <v>73</v>
      </c>
      <c r="K21" s="3" t="s">
        <v>74</v>
      </c>
      <c r="L21" s="3" t="s">
        <v>102</v>
      </c>
      <c r="M21" s="3" t="s">
        <v>125</v>
      </c>
    </row>
    <row r="22" spans="1:13" ht="140" customHeight="1" x14ac:dyDescent="0.2">
      <c r="A22" s="8">
        <v>125</v>
      </c>
      <c r="B22" s="10" t="s">
        <v>103</v>
      </c>
      <c r="D22" s="3" t="s">
        <v>70</v>
      </c>
      <c r="E22" s="6">
        <v>44105</v>
      </c>
      <c r="F22" s="7" t="s">
        <v>160</v>
      </c>
      <c r="G22" s="13">
        <v>38</v>
      </c>
      <c r="H22" s="3" t="s">
        <v>71</v>
      </c>
      <c r="I22" s="3" t="s">
        <v>72</v>
      </c>
      <c r="J22" s="3" t="s">
        <v>73</v>
      </c>
      <c r="K22" s="3" t="s">
        <v>74</v>
      </c>
      <c r="L22" s="3" t="s">
        <v>104</v>
      </c>
      <c r="M22" s="3" t="s">
        <v>125</v>
      </c>
    </row>
    <row r="23" spans="1:13" ht="159" customHeight="1" x14ac:dyDescent="0.2">
      <c r="A23" s="8">
        <v>127</v>
      </c>
      <c r="B23" s="10" t="s">
        <v>105</v>
      </c>
      <c r="D23" s="3" t="s">
        <v>70</v>
      </c>
      <c r="E23" s="6">
        <v>44105</v>
      </c>
      <c r="F23" s="7" t="s">
        <v>160</v>
      </c>
      <c r="G23" s="13">
        <v>88</v>
      </c>
      <c r="H23" s="3" t="s">
        <v>71</v>
      </c>
      <c r="I23" s="3" t="s">
        <v>72</v>
      </c>
      <c r="J23" s="3" t="s">
        <v>73</v>
      </c>
      <c r="K23" s="3" t="s">
        <v>74</v>
      </c>
      <c r="L23" s="3" t="s">
        <v>106</v>
      </c>
      <c r="M23" s="3" t="s">
        <v>125</v>
      </c>
    </row>
    <row r="24" spans="1:13" ht="142" customHeight="1" x14ac:dyDescent="0.2">
      <c r="A24" s="8">
        <v>152</v>
      </c>
      <c r="B24" s="10" t="s">
        <v>107</v>
      </c>
      <c r="D24" s="3" t="s">
        <v>70</v>
      </c>
      <c r="E24" s="6">
        <v>44105</v>
      </c>
      <c r="F24" s="7" t="s">
        <v>160</v>
      </c>
      <c r="G24" s="13">
        <v>75</v>
      </c>
      <c r="H24" s="3" t="s">
        <v>71</v>
      </c>
      <c r="I24" s="3" t="s">
        <v>72</v>
      </c>
      <c r="J24" s="3" t="s">
        <v>73</v>
      </c>
      <c r="K24" s="3" t="s">
        <v>74</v>
      </c>
      <c r="L24" s="3" t="s">
        <v>108</v>
      </c>
      <c r="M24" s="3" t="s">
        <v>125</v>
      </c>
    </row>
    <row r="25" spans="1:13" ht="168" customHeight="1" x14ac:dyDescent="0.2">
      <c r="A25" s="8">
        <v>156</v>
      </c>
      <c r="B25" s="10" t="s">
        <v>109</v>
      </c>
      <c r="D25" s="3" t="s">
        <v>70</v>
      </c>
      <c r="E25" s="6">
        <v>44105</v>
      </c>
      <c r="F25" s="7" t="s">
        <v>160</v>
      </c>
      <c r="G25" s="13">
        <v>113</v>
      </c>
      <c r="H25" s="3" t="s">
        <v>71</v>
      </c>
      <c r="I25" s="3" t="s">
        <v>72</v>
      </c>
      <c r="J25" s="3" t="s">
        <v>73</v>
      </c>
      <c r="K25" s="3" t="s">
        <v>74</v>
      </c>
      <c r="L25" s="3" t="s">
        <v>110</v>
      </c>
      <c r="M25" s="3" t="s">
        <v>125</v>
      </c>
    </row>
    <row r="26" spans="1:13" ht="137" customHeight="1" x14ac:dyDescent="0.2">
      <c r="A26" s="8">
        <v>157</v>
      </c>
      <c r="B26" s="10" t="s">
        <v>111</v>
      </c>
      <c r="D26" s="3" t="s">
        <v>70</v>
      </c>
      <c r="E26" s="6">
        <v>44105</v>
      </c>
      <c r="F26" s="7" t="s">
        <v>160</v>
      </c>
      <c r="G26" s="13">
        <v>156</v>
      </c>
      <c r="H26" s="3" t="s">
        <v>71</v>
      </c>
      <c r="I26" s="3" t="s">
        <v>72</v>
      </c>
      <c r="J26" s="3" t="s">
        <v>73</v>
      </c>
      <c r="K26" s="3" t="s">
        <v>74</v>
      </c>
      <c r="L26" s="3" t="s">
        <v>114</v>
      </c>
      <c r="M26" s="3" t="s">
        <v>125</v>
      </c>
    </row>
    <row r="27" spans="1:13" ht="176" customHeight="1" x14ac:dyDescent="0.2">
      <c r="A27" s="8">
        <v>158</v>
      </c>
      <c r="B27" s="10" t="s">
        <v>112</v>
      </c>
      <c r="D27" s="3" t="s">
        <v>70</v>
      </c>
      <c r="E27" s="6">
        <v>44105</v>
      </c>
      <c r="F27" s="7" t="s">
        <v>160</v>
      </c>
      <c r="G27" s="13">
        <v>13</v>
      </c>
      <c r="H27" s="3" t="s">
        <v>71</v>
      </c>
      <c r="I27" s="3" t="s">
        <v>72</v>
      </c>
      <c r="J27" s="3" t="s">
        <v>73</v>
      </c>
      <c r="K27" s="3" t="s">
        <v>74</v>
      </c>
      <c r="L27" s="3" t="s">
        <v>113</v>
      </c>
      <c r="M27" s="3" t="s">
        <v>125</v>
      </c>
    </row>
    <row r="28" spans="1:13" ht="149" customHeight="1" x14ac:dyDescent="0.2">
      <c r="A28" s="8">
        <v>160</v>
      </c>
      <c r="B28" s="10" t="s">
        <v>115</v>
      </c>
      <c r="D28" s="3" t="s">
        <v>70</v>
      </c>
      <c r="E28" s="6">
        <v>44105</v>
      </c>
      <c r="F28" s="7" t="s">
        <v>160</v>
      </c>
      <c r="G28" s="13">
        <v>13</v>
      </c>
      <c r="H28" s="3" t="s">
        <v>71</v>
      </c>
      <c r="I28" s="3" t="s">
        <v>72</v>
      </c>
      <c r="J28" s="3" t="s">
        <v>73</v>
      </c>
      <c r="K28" s="3" t="s">
        <v>74</v>
      </c>
      <c r="L28" s="3" t="s">
        <v>116</v>
      </c>
      <c r="M28" s="3" t="s">
        <v>125</v>
      </c>
    </row>
    <row r="29" spans="1:13" ht="165" customHeight="1" x14ac:dyDescent="0.2">
      <c r="A29" s="8">
        <v>162</v>
      </c>
      <c r="B29" s="10" t="s">
        <v>117</v>
      </c>
      <c r="D29" s="3" t="s">
        <v>70</v>
      </c>
      <c r="E29" s="6">
        <v>44105</v>
      </c>
      <c r="F29" s="7" t="s">
        <v>160</v>
      </c>
      <c r="G29" s="13">
        <v>38</v>
      </c>
      <c r="H29" s="3" t="s">
        <v>71</v>
      </c>
      <c r="I29" s="3" t="s">
        <v>72</v>
      </c>
      <c r="J29" s="3" t="s">
        <v>73</v>
      </c>
      <c r="K29" s="3" t="s">
        <v>74</v>
      </c>
      <c r="L29" s="3" t="s">
        <v>118</v>
      </c>
      <c r="M29" s="3" t="s">
        <v>125</v>
      </c>
    </row>
    <row r="30" spans="1:13" ht="150" customHeight="1" x14ac:dyDescent="0.2">
      <c r="A30" s="8">
        <v>163</v>
      </c>
      <c r="B30" s="10" t="s">
        <v>119</v>
      </c>
      <c r="D30" s="3" t="s">
        <v>70</v>
      </c>
      <c r="E30" s="6">
        <v>44105</v>
      </c>
      <c r="F30" s="7" t="s">
        <v>160</v>
      </c>
      <c r="G30" s="13">
        <v>438</v>
      </c>
      <c r="H30" s="3" t="s">
        <v>71</v>
      </c>
      <c r="I30" s="3" t="s">
        <v>72</v>
      </c>
      <c r="J30" s="3" t="s">
        <v>73</v>
      </c>
      <c r="K30" s="3" t="s">
        <v>74</v>
      </c>
      <c r="L30" s="3" t="s">
        <v>120</v>
      </c>
      <c r="M30" s="3" t="s">
        <v>125</v>
      </c>
    </row>
    <row r="31" spans="1:13" ht="150" customHeight="1" x14ac:dyDescent="0.2">
      <c r="A31" s="8">
        <v>171</v>
      </c>
      <c r="B31" s="10" t="s">
        <v>121</v>
      </c>
      <c r="D31" s="3" t="s">
        <v>70</v>
      </c>
      <c r="E31" s="6">
        <v>44105</v>
      </c>
      <c r="F31" s="7" t="s">
        <v>160</v>
      </c>
      <c r="G31" s="13">
        <v>63</v>
      </c>
      <c r="H31" s="3" t="s">
        <v>71</v>
      </c>
      <c r="I31" s="3" t="s">
        <v>72</v>
      </c>
      <c r="J31" s="3" t="s">
        <v>73</v>
      </c>
      <c r="K31" s="3" t="s">
        <v>74</v>
      </c>
      <c r="L31" s="3" t="s">
        <v>122</v>
      </c>
      <c r="M31" s="3" t="s">
        <v>125</v>
      </c>
    </row>
    <row r="32" spans="1:13" ht="143" customHeight="1" x14ac:dyDescent="0.2">
      <c r="A32" s="8">
        <v>173</v>
      </c>
      <c r="B32" s="10" t="s">
        <v>123</v>
      </c>
      <c r="D32" s="3" t="s">
        <v>70</v>
      </c>
      <c r="E32" s="6">
        <v>44105</v>
      </c>
      <c r="F32" s="7" t="s">
        <v>160</v>
      </c>
      <c r="G32" s="13">
        <v>250</v>
      </c>
      <c r="H32" s="3" t="s">
        <v>71</v>
      </c>
      <c r="I32" s="3" t="s">
        <v>72</v>
      </c>
      <c r="J32" s="3" t="s">
        <v>73</v>
      </c>
      <c r="K32" s="3" t="s">
        <v>74</v>
      </c>
      <c r="L32" s="3" t="s">
        <v>124</v>
      </c>
      <c r="M32" s="3" t="s">
        <v>125</v>
      </c>
    </row>
    <row r="33" spans="1:12" ht="150" customHeight="1" x14ac:dyDescent="0.2">
      <c r="A33" s="14" t="s">
        <v>135</v>
      </c>
      <c r="B33" s="10" t="s">
        <v>126</v>
      </c>
      <c r="D33" s="3" t="s">
        <v>127</v>
      </c>
      <c r="E33" s="6">
        <v>44108</v>
      </c>
      <c r="F33" s="7" t="s">
        <v>128</v>
      </c>
      <c r="G33" s="13">
        <f>150+7.72</f>
        <v>157.72</v>
      </c>
      <c r="H33" s="3" t="s">
        <v>129</v>
      </c>
      <c r="I33" s="3" t="s">
        <v>130</v>
      </c>
      <c r="J33" s="3" t="s">
        <v>131</v>
      </c>
      <c r="K33" s="3" t="s">
        <v>132</v>
      </c>
      <c r="L33" s="3" t="s">
        <v>133</v>
      </c>
    </row>
    <row r="34" spans="1:12" ht="172" customHeight="1" x14ac:dyDescent="0.2">
      <c r="A34" s="8">
        <v>9336</v>
      </c>
      <c r="B34" s="10" t="s">
        <v>134</v>
      </c>
      <c r="D34" s="3" t="s">
        <v>127</v>
      </c>
      <c r="E34" s="6">
        <v>44108</v>
      </c>
      <c r="F34" s="7" t="s">
        <v>128</v>
      </c>
      <c r="G34" s="13">
        <f>200+7.72</f>
        <v>207.72</v>
      </c>
      <c r="H34" s="3" t="s">
        <v>129</v>
      </c>
      <c r="I34" s="3" t="s">
        <v>130</v>
      </c>
      <c r="J34" s="3" t="s">
        <v>131</v>
      </c>
      <c r="K34" s="3" t="s">
        <v>132</v>
      </c>
      <c r="L34" s="3" t="s">
        <v>136</v>
      </c>
    </row>
    <row r="35" spans="1:12" ht="156" customHeight="1" x14ac:dyDescent="0.2">
      <c r="A35" s="8">
        <v>9386</v>
      </c>
      <c r="B35" s="10" t="s">
        <v>137</v>
      </c>
      <c r="D35" s="3" t="s">
        <v>127</v>
      </c>
      <c r="E35" s="6">
        <v>44108</v>
      </c>
      <c r="F35" s="7" t="s">
        <v>128</v>
      </c>
      <c r="G35" s="13">
        <f>350+7.72</f>
        <v>357.72</v>
      </c>
      <c r="H35" s="3" t="s">
        <v>129</v>
      </c>
      <c r="I35" s="3" t="s">
        <v>130</v>
      </c>
      <c r="J35" s="3" t="s">
        <v>131</v>
      </c>
      <c r="K35" s="3" t="s">
        <v>132</v>
      </c>
      <c r="L35" s="3" t="s">
        <v>138</v>
      </c>
    </row>
    <row r="36" spans="1:12" ht="154" customHeight="1" x14ac:dyDescent="0.2">
      <c r="A36" s="14" t="s">
        <v>139</v>
      </c>
      <c r="B36" s="10" t="s">
        <v>126</v>
      </c>
      <c r="D36" s="3" t="s">
        <v>127</v>
      </c>
      <c r="E36" s="6">
        <v>44108</v>
      </c>
      <c r="F36" s="7" t="s">
        <v>128</v>
      </c>
      <c r="G36" s="13">
        <f>200+7.72</f>
        <v>207.72</v>
      </c>
      <c r="H36" s="3" t="s">
        <v>129</v>
      </c>
      <c r="I36" s="3" t="s">
        <v>130</v>
      </c>
      <c r="J36" s="3" t="s">
        <v>131</v>
      </c>
      <c r="K36" s="3" t="s">
        <v>132</v>
      </c>
      <c r="L36" s="3" t="s">
        <v>140</v>
      </c>
    </row>
    <row r="37" spans="1:12" ht="173" customHeight="1" x14ac:dyDescent="0.2">
      <c r="A37" s="14" t="s">
        <v>142</v>
      </c>
      <c r="B37" s="10" t="s">
        <v>141</v>
      </c>
      <c r="D37" s="3" t="s">
        <v>127</v>
      </c>
      <c r="E37" s="6">
        <v>44108</v>
      </c>
      <c r="F37" s="7" t="s">
        <v>128</v>
      </c>
      <c r="G37" s="13">
        <f>300+7.72</f>
        <v>307.72000000000003</v>
      </c>
      <c r="H37" s="3" t="s">
        <v>129</v>
      </c>
      <c r="I37" s="3" t="s">
        <v>130</v>
      </c>
      <c r="J37" s="3" t="s">
        <v>131</v>
      </c>
      <c r="K37" s="3" t="s">
        <v>132</v>
      </c>
      <c r="L37" s="3" t="s">
        <v>143</v>
      </c>
    </row>
    <row r="38" spans="1:12" ht="176" customHeight="1" x14ac:dyDescent="0.2">
      <c r="A38" s="8">
        <v>9544</v>
      </c>
      <c r="B38" s="10" t="s">
        <v>144</v>
      </c>
      <c r="D38" s="3" t="s">
        <v>127</v>
      </c>
      <c r="E38" s="6">
        <v>44108</v>
      </c>
      <c r="F38" s="7" t="s">
        <v>128</v>
      </c>
      <c r="G38" s="13">
        <f>350+7.72</f>
        <v>357.72</v>
      </c>
      <c r="H38" s="3" t="s">
        <v>129</v>
      </c>
      <c r="I38" s="3" t="s">
        <v>130</v>
      </c>
      <c r="J38" s="3" t="s">
        <v>131</v>
      </c>
      <c r="K38" s="3" t="s">
        <v>132</v>
      </c>
      <c r="L38" s="3" t="s">
        <v>145</v>
      </c>
    </row>
    <row r="39" spans="1:12" ht="169" customHeight="1" x14ac:dyDescent="0.2">
      <c r="A39" s="8">
        <v>9547</v>
      </c>
      <c r="B39" s="10" t="s">
        <v>146</v>
      </c>
      <c r="D39" s="3" t="s">
        <v>127</v>
      </c>
      <c r="E39" s="6">
        <v>44108</v>
      </c>
      <c r="F39" s="7" t="s">
        <v>128</v>
      </c>
      <c r="G39" s="13">
        <f>175+7.72</f>
        <v>182.72</v>
      </c>
      <c r="H39" s="3" t="s">
        <v>129</v>
      </c>
      <c r="I39" s="3" t="s">
        <v>130</v>
      </c>
      <c r="J39" s="3" t="s">
        <v>131</v>
      </c>
      <c r="K39" s="3" t="s">
        <v>132</v>
      </c>
      <c r="L39" s="3" t="s">
        <v>147</v>
      </c>
    </row>
    <row r="40" spans="1:12" ht="160" customHeight="1" x14ac:dyDescent="0.2">
      <c r="A40" s="8">
        <v>9557</v>
      </c>
      <c r="B40" s="10" t="s">
        <v>148</v>
      </c>
      <c r="D40" s="3" t="s">
        <v>127</v>
      </c>
      <c r="E40" s="6">
        <v>44108</v>
      </c>
      <c r="F40" s="7" t="s">
        <v>128</v>
      </c>
      <c r="G40" s="13">
        <f>200+7.72</f>
        <v>207.72</v>
      </c>
      <c r="H40" s="3" t="s">
        <v>129</v>
      </c>
      <c r="I40" s="3" t="s">
        <v>130</v>
      </c>
      <c r="J40" s="3" t="s">
        <v>131</v>
      </c>
      <c r="K40" s="3" t="s">
        <v>132</v>
      </c>
      <c r="L40" s="3" t="s">
        <v>149</v>
      </c>
    </row>
    <row r="41" spans="1:12" ht="155" customHeight="1" x14ac:dyDescent="0.2">
      <c r="A41" s="8">
        <v>9558</v>
      </c>
      <c r="B41" s="10" t="s">
        <v>148</v>
      </c>
      <c r="D41" s="3" t="s">
        <v>127</v>
      </c>
      <c r="E41" s="6">
        <v>44108</v>
      </c>
      <c r="F41" s="7" t="s">
        <v>128</v>
      </c>
      <c r="G41" s="13">
        <f>250+7.72</f>
        <v>257.72000000000003</v>
      </c>
      <c r="H41" s="3" t="s">
        <v>129</v>
      </c>
      <c r="I41" s="3" t="s">
        <v>130</v>
      </c>
      <c r="J41" s="3" t="s">
        <v>131</v>
      </c>
      <c r="K41" s="3" t="s">
        <v>132</v>
      </c>
      <c r="L41" s="3" t="s">
        <v>149</v>
      </c>
    </row>
    <row r="42" spans="1:12" ht="150" customHeight="1" x14ac:dyDescent="0.2">
      <c r="A42" s="8">
        <v>9602</v>
      </c>
      <c r="B42" s="10" t="s">
        <v>137</v>
      </c>
      <c r="D42" s="3" t="s">
        <v>127</v>
      </c>
      <c r="E42" s="6">
        <v>44108</v>
      </c>
      <c r="F42" s="7" t="s">
        <v>128</v>
      </c>
      <c r="G42" s="13">
        <f>350+7.72</f>
        <v>357.72</v>
      </c>
      <c r="H42" s="3" t="s">
        <v>129</v>
      </c>
      <c r="I42" s="3" t="s">
        <v>130</v>
      </c>
      <c r="J42" s="3" t="s">
        <v>131</v>
      </c>
      <c r="K42" s="3" t="s">
        <v>132</v>
      </c>
      <c r="L42" s="3" t="s">
        <v>102</v>
      </c>
    </row>
    <row r="43" spans="1:12" ht="144" customHeight="1" x14ac:dyDescent="0.2">
      <c r="A43" s="8">
        <v>9639</v>
      </c>
      <c r="B43" s="10" t="s">
        <v>150</v>
      </c>
      <c r="D43" s="3" t="s">
        <v>127</v>
      </c>
      <c r="E43" s="6">
        <v>44108</v>
      </c>
      <c r="F43" s="7" t="s">
        <v>128</v>
      </c>
      <c r="G43" s="13">
        <f>200+7.72</f>
        <v>207.72</v>
      </c>
      <c r="H43" s="3" t="s">
        <v>129</v>
      </c>
      <c r="I43" s="3" t="s">
        <v>130</v>
      </c>
      <c r="J43" s="3" t="s">
        <v>131</v>
      </c>
      <c r="K43" s="3" t="s">
        <v>132</v>
      </c>
      <c r="L43" s="3" t="s">
        <v>153</v>
      </c>
    </row>
    <row r="44" spans="1:12" ht="150" customHeight="1" x14ac:dyDescent="0.2">
      <c r="A44" s="8">
        <v>9641</v>
      </c>
      <c r="B44" s="10" t="s">
        <v>151</v>
      </c>
      <c r="D44" s="3" t="s">
        <v>127</v>
      </c>
      <c r="E44" s="6">
        <v>44108</v>
      </c>
      <c r="F44" s="7" t="s">
        <v>128</v>
      </c>
      <c r="G44" s="13">
        <f>150+7.72</f>
        <v>157.72</v>
      </c>
      <c r="H44" s="3" t="s">
        <v>129</v>
      </c>
      <c r="I44" s="3" t="s">
        <v>130</v>
      </c>
      <c r="J44" s="3" t="s">
        <v>131</v>
      </c>
      <c r="K44" s="3" t="s">
        <v>132</v>
      </c>
      <c r="L44" s="3" t="s">
        <v>152</v>
      </c>
    </row>
    <row r="45" spans="1:12" ht="152" customHeight="1" x14ac:dyDescent="0.2">
      <c r="A45" s="14" t="s">
        <v>157</v>
      </c>
      <c r="B45" s="10" t="s">
        <v>158</v>
      </c>
      <c r="D45" s="3" t="s">
        <v>159</v>
      </c>
      <c r="E45" s="6">
        <v>44108</v>
      </c>
      <c r="F45" s="7" t="s">
        <v>164</v>
      </c>
      <c r="G45" s="13">
        <v>187.5</v>
      </c>
      <c r="H45" s="3" t="s">
        <v>162</v>
      </c>
      <c r="I45" s="3" t="s">
        <v>163</v>
      </c>
      <c r="J45" s="3" t="s">
        <v>166</v>
      </c>
      <c r="K45" s="3" t="s">
        <v>165</v>
      </c>
      <c r="L45" s="3" t="s">
        <v>167</v>
      </c>
    </row>
    <row r="46" spans="1:12" ht="176" customHeight="1" x14ac:dyDescent="0.2">
      <c r="A46" s="8">
        <v>88</v>
      </c>
      <c r="B46" s="10" t="s">
        <v>168</v>
      </c>
      <c r="D46" s="3" t="s">
        <v>159</v>
      </c>
      <c r="E46" s="6">
        <v>44108</v>
      </c>
      <c r="F46" s="7" t="s">
        <v>164</v>
      </c>
      <c r="G46" s="13">
        <v>125</v>
      </c>
      <c r="H46" s="3" t="s">
        <v>162</v>
      </c>
      <c r="I46" s="3" t="s">
        <v>163</v>
      </c>
      <c r="J46" s="3" t="s">
        <v>166</v>
      </c>
      <c r="K46" s="3" t="s">
        <v>165</v>
      </c>
      <c r="L46" s="3" t="s">
        <v>169</v>
      </c>
    </row>
    <row r="47" spans="1:12" ht="151" customHeight="1" x14ac:dyDescent="0.2">
      <c r="A47" s="8">
        <v>87</v>
      </c>
      <c r="B47" s="10" t="s">
        <v>170</v>
      </c>
      <c r="D47" s="3" t="s">
        <v>159</v>
      </c>
      <c r="E47" s="6">
        <v>44108</v>
      </c>
      <c r="F47" s="7" t="s">
        <v>164</v>
      </c>
      <c r="G47" s="13">
        <v>125</v>
      </c>
      <c r="H47" s="3" t="s">
        <v>162</v>
      </c>
      <c r="I47" s="3" t="s">
        <v>163</v>
      </c>
      <c r="J47" s="3" t="s">
        <v>166</v>
      </c>
      <c r="K47" s="3" t="s">
        <v>165</v>
      </c>
      <c r="L47" s="3" t="s">
        <v>171</v>
      </c>
    </row>
  </sheetData>
  <hyperlinks>
    <hyperlink ref="B4" r:id="rId1" xr:uid="{565510F8-9E46-784F-88B9-573DCC6A2EA2}"/>
    <hyperlink ref="B5" r:id="rId2" xr:uid="{C2A2E572-D4C5-B14B-AF68-2CE5C5320EB3}"/>
    <hyperlink ref="B6" r:id="rId3" xr:uid="{AEAF618B-0159-5E4F-8BE1-491D5E11C8A8}"/>
    <hyperlink ref="B7" r:id="rId4" xr:uid="{C61557BC-B60E-0543-838D-394DAFFFB91B}"/>
    <hyperlink ref="B8" r:id="rId5" xr:uid="{C559C69C-0160-104F-91A8-938655352BFB}"/>
    <hyperlink ref="B9" r:id="rId6" xr:uid="{127CB80B-B796-1A4A-A384-9A6DBDA086AC}"/>
    <hyperlink ref="B10" r:id="rId7" xr:uid="{E8474E86-2FEB-2B4D-A34E-54B0020F7C48}"/>
    <hyperlink ref="B11" r:id="rId8" xr:uid="{197C846E-66DA-EA42-B7CC-97959C243293}"/>
    <hyperlink ref="B12" r:id="rId9" xr:uid="{466D9B6B-F5E3-E74A-84FE-F982750B2F88}"/>
    <hyperlink ref="B13" r:id="rId10" xr:uid="{33F20B6B-8BAC-D84E-8435-15469CE07CF5}"/>
    <hyperlink ref="B14" r:id="rId11" xr:uid="{EE113377-87BD-AE42-9F5D-14F7A7C040B8}"/>
    <hyperlink ref="B15" r:id="rId12" xr:uid="{81DFC987-6499-9146-8F20-A93D710BCDAF}"/>
    <hyperlink ref="B16" r:id="rId13" xr:uid="{89F78247-CD24-BE4E-8C4D-71D795E51049}"/>
    <hyperlink ref="B17" r:id="rId14" xr:uid="{D5C8AFFD-6070-144C-B05F-C44BF5782387}"/>
    <hyperlink ref="B18" r:id="rId15" xr:uid="{47A24909-B656-4141-9476-9D371608F3D8}"/>
    <hyperlink ref="B19" r:id="rId16" xr:uid="{AF38366E-BA2C-164F-95D9-E41CE49B5C58}"/>
    <hyperlink ref="B20" r:id="rId17" xr:uid="{C23BDE08-904E-4C46-9D44-96B581867AA2}"/>
    <hyperlink ref="B21" r:id="rId18" xr:uid="{647D1EF6-C1B2-3E4B-ABB3-AEB70D88C0AF}"/>
    <hyperlink ref="B22" r:id="rId19" xr:uid="{EFB09CD9-6E95-B747-A2B9-72752A7B3991}"/>
    <hyperlink ref="B23" r:id="rId20" xr:uid="{DAFBC223-B1CF-7248-BB4A-7DCEB4C7F32D}"/>
    <hyperlink ref="B24" r:id="rId21" xr:uid="{CED6BC3F-31BA-394D-BB6A-B3E59D3053A3}"/>
    <hyperlink ref="B25" r:id="rId22" xr:uid="{DB6AFF38-93F6-1641-8642-4A7912919F6C}"/>
    <hyperlink ref="B26" r:id="rId23" xr:uid="{8802756D-5E6C-0D43-8036-DBF584589746}"/>
    <hyperlink ref="B27" r:id="rId24" xr:uid="{E652DDD5-922C-0C49-BB49-CA0E3FAFF1D8}"/>
    <hyperlink ref="B28" r:id="rId25" xr:uid="{E3D72345-3C5E-034C-A093-A2BEE67D87DB}"/>
    <hyperlink ref="B29" r:id="rId26" xr:uid="{4F5E1BC3-3FFB-AA48-B45A-8E4569F86067}"/>
    <hyperlink ref="B30" r:id="rId27" xr:uid="{534D4C4E-318F-464F-BAF5-61BDB7582551}"/>
    <hyperlink ref="B31" r:id="rId28" xr:uid="{1EDA2D40-ECC2-444E-81CA-77041BA5C766}"/>
    <hyperlink ref="B32" r:id="rId29" xr:uid="{3A7964DF-C399-2E4D-AA81-786A4BAC1741}"/>
    <hyperlink ref="B33" r:id="rId30" xr:uid="{37C9E9F7-B4ED-5941-80B8-3E4FDB8B0ED7}"/>
    <hyperlink ref="B34" r:id="rId31" xr:uid="{CEA6BC3E-75B1-A34E-A6B8-2AE8B456FDBE}"/>
    <hyperlink ref="B35" r:id="rId32" xr:uid="{0EEA1EF4-FFB9-D64F-827A-E0951F031931}"/>
    <hyperlink ref="B36" r:id="rId33" xr:uid="{53461AC7-53D0-3E45-8FD4-39ABF857719E}"/>
    <hyperlink ref="B37" r:id="rId34" xr:uid="{581D23AF-9E26-5E46-A255-0F8C5E5C2571}"/>
    <hyperlink ref="B38" r:id="rId35" xr:uid="{96A6B1A4-306E-C441-B635-A234D9A851A3}"/>
    <hyperlink ref="B39" r:id="rId36" xr:uid="{B5601B6E-4CE7-484A-955B-869A9AC5FFC0}"/>
    <hyperlink ref="B40" r:id="rId37" xr:uid="{13CDB739-6E04-034A-8A4C-47AD6269F52C}"/>
    <hyperlink ref="B41" r:id="rId38" xr:uid="{66EDFB33-4F43-BF4C-87BE-C83B344C9FE8}"/>
    <hyperlink ref="B42" r:id="rId39" xr:uid="{D368B09C-A0C7-F443-B732-8548EED5BA97}"/>
    <hyperlink ref="B43" r:id="rId40" xr:uid="{4A04A6E5-EB3A-744C-881F-68936EA78F2B}"/>
    <hyperlink ref="B44" r:id="rId41" xr:uid="{69B214CD-868A-814A-9A60-42EB21542FDB}"/>
    <hyperlink ref="B45" r:id="rId42" xr:uid="{B1405D46-510E-FC4E-B018-C6D260CFBE9E}"/>
    <hyperlink ref="B46" r:id="rId43" xr:uid="{A5B3D5D7-653B-6E44-A95C-A0C80FC6EF9E}"/>
    <hyperlink ref="B47" r:id="rId44" xr:uid="{53799FBB-1B6E-7C4B-953D-015C405D71CD}"/>
  </hyperlinks>
  <pageMargins left="0.7" right="0.7" top="0.75" bottom="0.75" header="0.3" footer="0.3"/>
  <drawing r:id="rId4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3AEE17-84DE-114F-B286-4DE27947C15A}">
  <dimension ref="A1:K2"/>
  <sheetViews>
    <sheetView workbookViewId="0">
      <selection activeCell="B7" sqref="B7"/>
    </sheetView>
  </sheetViews>
  <sheetFormatPr baseColWidth="10" defaultRowHeight="16" x14ac:dyDescent="0.2"/>
  <cols>
    <col min="1" max="1" width="12.1640625" bestFit="1" customWidth="1"/>
    <col min="2" max="2" width="28.1640625" customWidth="1"/>
    <col min="3" max="3" width="27.6640625" customWidth="1"/>
    <col min="4" max="5" width="20.1640625" customWidth="1"/>
    <col min="6" max="6" width="8.83203125" bestFit="1" customWidth="1"/>
    <col min="7" max="7" width="14.1640625" bestFit="1" customWidth="1"/>
    <col min="8" max="8" width="14.1640625" customWidth="1"/>
  </cols>
  <sheetData>
    <row r="1" spans="1:11" s="1" customFormat="1" x14ac:dyDescent="0.2">
      <c r="A1" s="1" t="s">
        <v>3</v>
      </c>
      <c r="B1" s="1" t="s">
        <v>0</v>
      </c>
      <c r="C1" s="1" t="s">
        <v>8</v>
      </c>
      <c r="D1" s="1" t="s">
        <v>155</v>
      </c>
      <c r="E1" s="1" t="s">
        <v>22</v>
      </c>
      <c r="F1" s="1" t="s">
        <v>16</v>
      </c>
      <c r="G1" s="1" t="s">
        <v>17</v>
      </c>
      <c r="H1" s="1" t="s">
        <v>18</v>
      </c>
      <c r="I1" s="1" t="s">
        <v>9</v>
      </c>
      <c r="J1" s="1" t="s">
        <v>10</v>
      </c>
      <c r="K1" s="1" t="s">
        <v>11</v>
      </c>
    </row>
    <row r="2" spans="1:11" ht="34" x14ac:dyDescent="0.2">
      <c r="B2" t="s">
        <v>154</v>
      </c>
      <c r="D2" s="3" t="s">
        <v>156</v>
      </c>
      <c r="E2" s="5">
        <v>360.2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61ED37-4755-0E4B-AE6B-A0F45546CA69}">
  <dimension ref="A1:D4"/>
  <sheetViews>
    <sheetView workbookViewId="0">
      <selection activeCell="D10" sqref="D9:D10"/>
    </sheetView>
  </sheetViews>
  <sheetFormatPr baseColWidth="10" defaultRowHeight="16" x14ac:dyDescent="0.2"/>
  <cols>
    <col min="1" max="2" width="23.5" customWidth="1"/>
    <col min="3" max="3" width="22.33203125" customWidth="1"/>
    <col min="4" max="4" width="21" customWidth="1"/>
  </cols>
  <sheetData>
    <row r="1" spans="1:4" s="1" customFormat="1" x14ac:dyDescent="0.2">
      <c r="A1" s="1" t="s">
        <v>0</v>
      </c>
      <c r="B1" s="1" t="s">
        <v>41</v>
      </c>
      <c r="C1" s="1" t="s">
        <v>1</v>
      </c>
      <c r="D1" s="1" t="s">
        <v>2</v>
      </c>
    </row>
    <row r="2" spans="1:4" ht="51" x14ac:dyDescent="0.2">
      <c r="A2" s="2" t="s">
        <v>39</v>
      </c>
      <c r="B2" s="3" t="s">
        <v>42</v>
      </c>
      <c r="C2" s="3" t="s">
        <v>43</v>
      </c>
    </row>
    <row r="3" spans="1:4" ht="34" x14ac:dyDescent="0.2">
      <c r="A3" s="2" t="s">
        <v>60</v>
      </c>
      <c r="B3" t="s">
        <v>61</v>
      </c>
      <c r="C3" s="3" t="s">
        <v>62</v>
      </c>
    </row>
    <row r="4" spans="1:4" ht="85" x14ac:dyDescent="0.2">
      <c r="A4" s="2" t="s">
        <v>76</v>
      </c>
      <c r="B4" s="3" t="s">
        <v>77</v>
      </c>
      <c r="C4" s="3" t="s">
        <v>78</v>
      </c>
    </row>
  </sheetData>
  <hyperlinks>
    <hyperlink ref="A2" r:id="rId1" xr:uid="{01847F7E-410D-AD4F-BE3A-0C59C86201AD}"/>
    <hyperlink ref="A3" r:id="rId2" xr:uid="{EACE549B-5087-884F-95A4-D2DD181A9B86}"/>
    <hyperlink ref="A4" r:id="rId3" xr:uid="{82200936-A441-3548-92F3-5B3C9EF64AA6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Inventory - Awaiting Shipment</vt:lpstr>
      <vt:lpstr>Inventory - Arrived</vt:lpstr>
      <vt:lpstr>Shipping Providers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2020-10-06T15:43:51Z</dcterms:created>
  <dcterms:modified xsi:type="dcterms:W3CDTF">2020-10-09T21:06:12Z</dcterms:modified>
</cp:coreProperties>
</file>